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LLSH-COM\Site internet\2021-2022\scolarité\M3C\2021-2022\Licence\"/>
    </mc:Choice>
  </mc:AlternateContent>
  <bookViews>
    <workbookView xWindow="0" yWindow="0" windowWidth="6810" windowHeight="6810" activeTab="2"/>
  </bookViews>
  <sheets>
    <sheet name="Rappel règle.-dates conseils" sheetId="3" r:id="rId1"/>
    <sheet name="coût maquette après MCC" sheetId="1" state="hidden" r:id="rId2"/>
    <sheet name="M3C LP carto 2021-22" sheetId="7" r:id="rId3"/>
    <sheet name="Liste de valeurs" sheetId="2" r:id="rId4"/>
  </sheets>
  <externalReferences>
    <externalReference r:id="rId5"/>
    <externalReference r:id="rId6"/>
    <externalReference r:id="rId7"/>
  </externalReferences>
  <definedNames>
    <definedName name="A">'Liste de valeurs'!$A$2:$A$4</definedName>
    <definedName name="liste1">'Liste de valeurs'!$A$2:$A$4</definedName>
    <definedName name="liste2">'Liste de valeurs'!$B$2:$B$7</definedName>
    <definedName name="mod">'Liste de valeurs'!$A$1</definedName>
    <definedName name="modalité" localSheetId="3">'Liste de valeurs'!$A$2:$A$4</definedName>
    <definedName name="modalité">'Liste de valeurs'!$A:$A</definedName>
    <definedName name="nat">'Liste de valeurs'!$B$1</definedName>
    <definedName name="Nature2">'[1]Liste de valeurs'!$B$2:$B$7</definedName>
    <definedName name="oui_non">'[2]valeurs listes déroulantes'!$E$1:$E$2</definedName>
    <definedName name="sections_CNU">'[3]valeurs listes déroulantes'!$K$1:$K$46</definedName>
    <definedName name="_xlnm.Print_Area" localSheetId="2">'M3C LP carto 2021-22'!$A$1:$AH$37</definedName>
  </definedNames>
  <calcPr calcId="162913"/>
</workbook>
</file>

<file path=xl/calcChain.xml><?xml version="1.0" encoding="utf-8"?>
<calcChain xmlns="http://schemas.openxmlformats.org/spreadsheetml/2006/main">
  <c r="B35" i="1" l="1"/>
  <c r="B34" i="1"/>
  <c r="B33" i="1"/>
  <c r="B32" i="1"/>
  <c r="B31" i="1"/>
  <c r="B30" i="1"/>
  <c r="B24" i="1"/>
  <c r="B23" i="1"/>
  <c r="B22" i="1"/>
  <c r="B19" i="1"/>
  <c r="B18" i="1"/>
  <c r="B17" i="1"/>
  <c r="B16" i="1"/>
  <c r="B14" i="1"/>
  <c r="B13" i="1"/>
  <c r="B12" i="1"/>
  <c r="B10" i="1"/>
  <c r="B9" i="1"/>
  <c r="B8" i="1"/>
  <c r="B7" i="1"/>
  <c r="M35" i="1"/>
  <c r="L35" i="1"/>
  <c r="M34" i="1"/>
  <c r="L34" i="1"/>
  <c r="M33" i="1"/>
  <c r="L33" i="1"/>
  <c r="M32" i="1"/>
  <c r="L32" i="1"/>
  <c r="M31" i="1"/>
  <c r="L31" i="1"/>
  <c r="M30" i="1"/>
  <c r="L30" i="1"/>
  <c r="M28" i="1"/>
  <c r="L28" i="1"/>
  <c r="M27" i="1"/>
  <c r="L27" i="1"/>
  <c r="M26" i="1"/>
  <c r="L26" i="1"/>
  <c r="M24" i="1"/>
  <c r="L24" i="1"/>
  <c r="M23" i="1"/>
  <c r="L23" i="1"/>
  <c r="M22" i="1"/>
  <c r="L22" i="1"/>
  <c r="M19" i="1"/>
  <c r="L19" i="1"/>
  <c r="M18" i="1"/>
  <c r="L18" i="1"/>
  <c r="M17" i="1"/>
  <c r="L17" i="1"/>
  <c r="M16" i="1"/>
  <c r="L16" i="1"/>
  <c r="M14" i="1"/>
  <c r="L14" i="1"/>
  <c r="M13" i="1"/>
  <c r="L13" i="1"/>
  <c r="M12" i="1"/>
  <c r="L12" i="1"/>
  <c r="M10" i="1"/>
  <c r="L10" i="1"/>
  <c r="M9" i="1"/>
  <c r="L9" i="1"/>
  <c r="M8" i="1"/>
  <c r="L8" i="1"/>
  <c r="M7" i="1"/>
  <c r="L7" i="1"/>
  <c r="C29" i="1"/>
  <c r="C25" i="1"/>
  <c r="C33" i="1"/>
  <c r="C32" i="1"/>
  <c r="C31" i="1"/>
  <c r="C30" i="1"/>
  <c r="C28" i="1"/>
  <c r="C27" i="1"/>
  <c r="C26" i="1"/>
  <c r="C24" i="1"/>
  <c r="C23" i="1"/>
  <c r="C22" i="1"/>
  <c r="C21" i="1"/>
  <c r="C15" i="1"/>
  <c r="C11" i="1"/>
  <c r="C7" i="1"/>
  <c r="C8" i="1"/>
  <c r="C9" i="1"/>
  <c r="C10" i="1"/>
  <c r="C6" i="1"/>
  <c r="C35" i="1"/>
  <c r="C34" i="1"/>
  <c r="C19" i="1"/>
  <c r="C18" i="1"/>
  <c r="C17" i="1"/>
  <c r="C16" i="1"/>
  <c r="C14" i="1"/>
  <c r="C13" i="1"/>
  <c r="C12" i="1"/>
  <c r="M37" i="1"/>
  <c r="L42" i="1" s="1"/>
  <c r="Z35" i="1"/>
  <c r="P35" i="1" s="1"/>
  <c r="Z34" i="1"/>
  <c r="P34" i="1" s="1"/>
  <c r="Z31" i="1"/>
  <c r="Z32" i="1"/>
  <c r="Z33" i="1"/>
  <c r="Z30" i="1"/>
  <c r="T31" i="1"/>
  <c r="U31" i="1" s="1"/>
  <c r="P31" i="1" s="1"/>
  <c r="T32" i="1"/>
  <c r="U32" i="1" s="1"/>
  <c r="P32" i="1" s="1"/>
  <c r="T33" i="1"/>
  <c r="U33" i="1" s="1"/>
  <c r="P33" i="1" s="1"/>
  <c r="T30" i="1"/>
  <c r="U30" i="1" s="1"/>
  <c r="P30" i="1" s="1"/>
  <c r="Z27" i="1"/>
  <c r="P27" i="1" s="1"/>
  <c r="Z28" i="1"/>
  <c r="P28" i="1" s="1"/>
  <c r="Z26" i="1"/>
  <c r="P26" i="1" s="1"/>
  <c r="Z23" i="1"/>
  <c r="Z24" i="1"/>
  <c r="T23" i="1"/>
  <c r="U23" i="1" s="1"/>
  <c r="P23" i="1" s="1"/>
  <c r="T24" i="1"/>
  <c r="U24" i="1" s="1"/>
  <c r="T22" i="1"/>
  <c r="U22" i="1" s="1"/>
  <c r="P22" i="1" s="1"/>
  <c r="Z17" i="1"/>
  <c r="Z18" i="1"/>
  <c r="Z19" i="1"/>
  <c r="Z16" i="1"/>
  <c r="T17" i="1"/>
  <c r="U17" i="1" s="1"/>
  <c r="P17" i="1" s="1"/>
  <c r="T18" i="1"/>
  <c r="U18" i="1" s="1"/>
  <c r="P18" i="1" s="1"/>
  <c r="T19" i="1"/>
  <c r="U19" i="1"/>
  <c r="T16" i="1"/>
  <c r="U16" i="1" s="1"/>
  <c r="P16" i="1" s="1"/>
  <c r="Y13" i="1"/>
  <c r="Z13" i="1" s="1"/>
  <c r="Y14" i="1"/>
  <c r="Z14" i="1" s="1"/>
  <c r="Y12" i="1"/>
  <c r="Z12" i="1" s="1"/>
  <c r="Y8" i="1"/>
  <c r="Z8" i="1" s="1"/>
  <c r="Y9" i="1"/>
  <c r="Z9" i="1" s="1"/>
  <c r="Y10" i="1"/>
  <c r="Z10" i="1" s="1"/>
  <c r="Y7" i="1"/>
  <c r="Z7" i="1" s="1"/>
  <c r="T7" i="1"/>
  <c r="U7" i="1" s="1"/>
  <c r="P7" i="1" s="1"/>
  <c r="T8" i="1"/>
  <c r="U8" i="1" s="1"/>
  <c r="T9" i="1"/>
  <c r="U9" i="1" s="1"/>
  <c r="P9" i="1" s="1"/>
  <c r="T10" i="1"/>
  <c r="U10" i="1" s="1"/>
  <c r="T11" i="1"/>
  <c r="U11" i="1" s="1"/>
  <c r="T12" i="1"/>
  <c r="U12" i="1" s="1"/>
  <c r="T13" i="1"/>
  <c r="U13" i="1" s="1"/>
  <c r="T14" i="1"/>
  <c r="U14" i="1" s="1"/>
  <c r="T15" i="1"/>
  <c r="U15" i="1" s="1"/>
  <c r="T6" i="1"/>
  <c r="U6" i="1" s="1"/>
  <c r="L37" i="1" l="1"/>
  <c r="L41" i="1" s="1"/>
  <c r="P8" i="1"/>
  <c r="P13" i="1"/>
  <c r="P24" i="1"/>
  <c r="P36" i="1" s="1"/>
  <c r="P14" i="1"/>
  <c r="P10" i="1"/>
  <c r="P12" i="1"/>
  <c r="P19" i="1"/>
  <c r="L38" i="1" l="1"/>
  <c r="L39" i="1" s="1"/>
</calcChain>
</file>

<file path=xl/sharedStrings.xml><?xml version="1.0" encoding="utf-8"?>
<sst xmlns="http://schemas.openxmlformats.org/spreadsheetml/2006/main" count="480" uniqueCount="214">
  <si>
    <t>N°UE</t>
  </si>
  <si>
    <t>Intitulé de l'enseignement</t>
  </si>
  <si>
    <t xml:space="preserve">Type de l'enseignement </t>
  </si>
  <si>
    <t>Si UE mutualisée à d'autres mentions ou années de formation, indiquer lesquelles</t>
  </si>
  <si>
    <t>Porteur 
(o/n)</t>
  </si>
  <si>
    <t>Si UE Choix
Précisez le nombre d'enseignement 
ou nombre d'ECTS 
à choisir</t>
  </si>
  <si>
    <t>COEF</t>
  </si>
  <si>
    <t>ECTS</t>
  </si>
  <si>
    <t>Section 
CNU
Enseignement</t>
  </si>
  <si>
    <t>Volume horaire</t>
  </si>
  <si>
    <t>Heures CM</t>
  </si>
  <si>
    <t>Heures TD - norme 35/gr</t>
  </si>
  <si>
    <t>Heures TP</t>
  </si>
  <si>
    <t>CM</t>
  </si>
  <si>
    <t>TD</t>
  </si>
  <si>
    <t>CTD</t>
  </si>
  <si>
    <t>TP</t>
  </si>
  <si>
    <t>Total Heq TD</t>
  </si>
  <si>
    <t>Coef eq TD</t>
  </si>
  <si>
    <t>Nbre de groupes</t>
  </si>
  <si>
    <t>Nbres d'heures</t>
  </si>
  <si>
    <t>Charges eq TD</t>
  </si>
  <si>
    <t>Charges eq TD propratisées</t>
  </si>
  <si>
    <t xml:space="preserve"> </t>
  </si>
  <si>
    <t>9</t>
  </si>
  <si>
    <t>7</t>
  </si>
  <si>
    <t xml:space="preserve">Effectifs attendus </t>
  </si>
  <si>
    <t>Semestre 1</t>
  </si>
  <si>
    <t>UE 1</t>
  </si>
  <si>
    <t>1Q1a</t>
  </si>
  <si>
    <t>1Q1b</t>
  </si>
  <si>
    <t>1Q1c</t>
  </si>
  <si>
    <t>1Q1d</t>
  </si>
  <si>
    <t>UE 2</t>
  </si>
  <si>
    <t>1Q2a</t>
  </si>
  <si>
    <t>1Q2b</t>
  </si>
  <si>
    <t>1Q2c</t>
  </si>
  <si>
    <t>UE 3</t>
  </si>
  <si>
    <t>1Q3a</t>
  </si>
  <si>
    <t>1Q3b</t>
  </si>
  <si>
    <t>1Q3c</t>
  </si>
  <si>
    <t>1Q3d</t>
  </si>
  <si>
    <t>Cycle d'accueil -  Mise à niveau</t>
  </si>
  <si>
    <t>EC1 : Cartographie générale</t>
  </si>
  <si>
    <t>EC2 : Statistique fouille de données et cartographie (GEODEA)</t>
  </si>
  <si>
    <t>EC3 : Anglais Technique</t>
  </si>
  <si>
    <t>EC4 : Introduction aux SIG</t>
  </si>
  <si>
    <t>Analyse spatiale et cartographie des données géographiques</t>
  </si>
  <si>
    <t xml:space="preserve">EC1 : Cartographie Thématique </t>
  </si>
  <si>
    <t>EC2 : Analyse spatiale des données géographiques</t>
  </si>
  <si>
    <t>EC3 : Cartographie d'édition</t>
  </si>
  <si>
    <t>Sciences Topographiques</t>
  </si>
  <si>
    <t>EC1 : Topographie</t>
  </si>
  <si>
    <t>EC2 : Topographie GPS</t>
  </si>
  <si>
    <t>EC3 : Photogrammetrie - Orthophotographies</t>
  </si>
  <si>
    <t>oui</t>
  </si>
  <si>
    <t>8</t>
  </si>
  <si>
    <t>UE 4</t>
  </si>
  <si>
    <t>2Q1a</t>
  </si>
  <si>
    <t>2Q1b</t>
  </si>
  <si>
    <t>2Q1c</t>
  </si>
  <si>
    <t>UE 5</t>
  </si>
  <si>
    <t>2Q2a</t>
  </si>
  <si>
    <t>2Q2b</t>
  </si>
  <si>
    <t>2Q2c</t>
  </si>
  <si>
    <t>UE 6</t>
  </si>
  <si>
    <t>2Q3a</t>
  </si>
  <si>
    <t>2Q3b</t>
  </si>
  <si>
    <t>2Q3c</t>
  </si>
  <si>
    <t>2Q3d</t>
  </si>
  <si>
    <t>Gestion des territoires</t>
  </si>
  <si>
    <t>Aménagement rural et urbain - urbanisme</t>
  </si>
  <si>
    <t>Environnement :  "homme-nature-société"</t>
  </si>
  <si>
    <t>Développement durable</t>
  </si>
  <si>
    <t xml:space="preserve">Base de données et SIG </t>
  </si>
  <si>
    <t>SIG appliqués (ArcGIS)</t>
  </si>
  <si>
    <t>Analyse et traitement des données en 3D (Lidar</t>
  </si>
  <si>
    <t>Base de données Initiation (PostGres)</t>
  </si>
  <si>
    <t>Cartographie par le web et Informatique</t>
  </si>
  <si>
    <t>Informatique et programmation en python</t>
  </si>
  <si>
    <t>informatique et réseaux</t>
  </si>
  <si>
    <t>Open source ( Cartographie et SIG)</t>
  </si>
  <si>
    <t>Webmmapping et catalogage de données</t>
  </si>
  <si>
    <t>Projet Tutoré</t>
  </si>
  <si>
    <t>23 : Géographie physique, humaine, économique et régionale</t>
  </si>
  <si>
    <t>Semestre 2</t>
  </si>
  <si>
    <t>4</t>
  </si>
  <si>
    <t>10</t>
  </si>
  <si>
    <t>5</t>
  </si>
  <si>
    <t>Total HE LP Cartographie</t>
  </si>
  <si>
    <t>TOTAL SEMESTRE 2</t>
  </si>
  <si>
    <t>TOTAL Présentiel étudiant</t>
  </si>
  <si>
    <t>HeqTD</t>
  </si>
  <si>
    <t>H/E</t>
  </si>
  <si>
    <t>Code Apogée de l'ELP
contrat 2018</t>
  </si>
  <si>
    <t>modalité</t>
  </si>
  <si>
    <t>NATURE</t>
  </si>
  <si>
    <t>Quotité</t>
  </si>
  <si>
    <t>CC</t>
  </si>
  <si>
    <t>écrit</t>
  </si>
  <si>
    <t>(en %)</t>
  </si>
  <si>
    <t>CT</t>
  </si>
  <si>
    <t>oral</t>
  </si>
  <si>
    <t>mixte</t>
  </si>
  <si>
    <t>dossier</t>
  </si>
  <si>
    <t>mémoire</t>
  </si>
  <si>
    <t>rapport de visite</t>
  </si>
  <si>
    <t>écrit et oral</t>
  </si>
  <si>
    <t xml:space="preserve">Intitulé de la mention </t>
  </si>
  <si>
    <t xml:space="preserve">Parcours </t>
  </si>
  <si>
    <r>
      <t xml:space="preserve">Date de l'examen et avis du conseil de l'UFR 
</t>
    </r>
    <r>
      <rPr>
        <b/>
        <sz val="11"/>
        <color rgb="FFFF0000"/>
        <rFont val="Calibri"/>
        <family val="2"/>
        <scheme val="minor"/>
      </rPr>
      <t>(la saisie de la date conditionne le passage à la CFVU)</t>
    </r>
  </si>
  <si>
    <t xml:space="preserve">Dates de l'examen et avis de la CFVU </t>
  </si>
  <si>
    <t xml:space="preserve">Responsable du parcours </t>
  </si>
  <si>
    <t xml:space="preserve">Statut </t>
  </si>
  <si>
    <r>
      <rPr>
        <b/>
        <u/>
        <sz val="11"/>
        <color theme="1"/>
        <rFont val="Calibri"/>
        <family val="2"/>
        <scheme val="minor"/>
      </rPr>
      <t>quelques rappels réglementaires</t>
    </r>
    <r>
      <rPr>
        <b/>
        <sz val="11"/>
        <color theme="1"/>
        <rFont val="Calibri"/>
        <family val="2"/>
        <scheme val="minor"/>
      </rPr>
      <t xml:space="preserve">  : </t>
    </r>
  </si>
  <si>
    <r>
      <t>·</t>
    </r>
    <r>
      <rPr>
        <sz val="7"/>
        <color rgb="FF000000"/>
        <rFont val="Times New Roman"/>
        <family val="1"/>
      </rPr>
      <t xml:space="preserve">         </t>
    </r>
    <r>
      <rPr>
        <sz val="10"/>
        <color rgb="FF000000"/>
        <rFont val="Trebuchet MS"/>
        <family val="2"/>
      </rPr>
      <t>Toute maquette d’enseignement doit dans ses MCC prévoir obligatoirement un Régime Spécial d’Etudes (RSE)</t>
    </r>
  </si>
  <si>
    <r>
      <t>·</t>
    </r>
    <r>
      <rPr>
        <sz val="7"/>
        <color rgb="FF000000"/>
        <rFont val="Times New Roman"/>
        <family val="1"/>
      </rPr>
      <t xml:space="preserve">         </t>
    </r>
    <r>
      <rPr>
        <sz val="10"/>
        <color rgb="FF000000"/>
        <rFont val="Trebuchet MS"/>
        <family val="2"/>
      </rPr>
      <t xml:space="preserve">Les types de contrôle et d’épreuves autorisés sont à titre d’exemple: 
'- </t>
    </r>
    <r>
      <rPr>
        <sz val="10"/>
        <rFont val="Trebuchet MS"/>
        <family val="2"/>
      </rPr>
      <t>Contrôle Continu intégral  (CC)  2 minimum 
- Contrôle mixte (ex : partiel , galop d'essai...</t>
    </r>
    <r>
      <rPr>
        <b/>
        <sz val="10"/>
        <rFont val="Trebuchet MS"/>
        <family val="2"/>
      </rPr>
      <t>.) + CT</t>
    </r>
    <r>
      <rPr>
        <sz val="10"/>
        <rFont val="Trebuchet MS"/>
        <family val="2"/>
      </rPr>
      <t xml:space="preserve">
- Examen Terminal (CT)
-  Ecrit (l'indication de la durée est obligatoire) 
-  Oral (durée à préciser)</t>
    </r>
    <r>
      <rPr>
        <sz val="10"/>
        <color rgb="FF000000"/>
        <rFont val="Trebuchet MS"/>
        <family val="2"/>
      </rPr>
      <t xml:space="preserve">
-  Ecrit </t>
    </r>
    <r>
      <rPr>
        <sz val="10"/>
        <rFont val="Trebuchet MS"/>
        <family val="2"/>
      </rPr>
      <t xml:space="preserve"> et Oral (durées à préciser)</t>
    </r>
    <r>
      <rPr>
        <sz val="10"/>
        <color rgb="FF000000"/>
        <rFont val="Trebuchet MS"/>
        <family val="2"/>
      </rPr>
      <t xml:space="preserve">
</t>
    </r>
    <r>
      <rPr>
        <b/>
        <sz val="10"/>
        <color rgb="FF000000"/>
        <rFont val="Trebuchet MS"/>
        <family val="2"/>
      </rPr>
      <t xml:space="preserve">
Il n'est pas possible de prévoir un CC </t>
    </r>
    <r>
      <rPr>
        <b/>
        <u/>
        <sz val="10"/>
        <color rgb="FF000000"/>
        <rFont val="Trebuchet MS"/>
        <family val="2"/>
      </rPr>
      <t>ou</t>
    </r>
    <r>
      <rPr>
        <b/>
        <sz val="10"/>
        <color rgb="FF000000"/>
        <rFont val="Trebuchet MS"/>
        <family val="2"/>
      </rPr>
      <t xml:space="preserve"> CT (le choix doit être opéré très clairement)</t>
    </r>
    <r>
      <rPr>
        <sz val="10"/>
        <color rgb="FF000000"/>
        <rFont val="Trebuchet MS"/>
        <family val="2"/>
      </rPr>
      <t xml:space="preserve">
</t>
    </r>
  </si>
  <si>
    <r>
      <t>·</t>
    </r>
    <r>
      <rPr>
        <sz val="7"/>
        <color rgb="FF00000A"/>
        <rFont val="Times New Roman"/>
        <family val="1"/>
      </rPr>
      <t xml:space="preserve">         </t>
    </r>
    <r>
      <rPr>
        <sz val="10"/>
        <color rgb="FF00000A"/>
        <rFont val="Trebuchet MS"/>
        <family val="2"/>
      </rPr>
      <t>Les mémoires, rapports de stage* et projet tuteuré se déroulent en session unique.
*Cela ne s'applique pas aux périodes d'observation telles que définies par la CFVU.</t>
    </r>
  </si>
  <si>
    <r>
      <t xml:space="preserve">Toute modification (intitulé d'UE par exemple) devra être signalée (ecriture en rouge, case remplie en jaune). </t>
    </r>
    <r>
      <rPr>
        <b/>
        <u/>
        <sz val="10"/>
        <color rgb="FF000000"/>
        <rFont val="Trebuchet MS"/>
        <family val="2"/>
      </rPr>
      <t>Elle devra avoir été validée par le Conseil de la composante.</t>
    </r>
  </si>
  <si>
    <t>Les modalités de contrôle des connaissances pour les enseignements d'un même parcours pour le même diplôme sont strictement identiques quel que soit le site de formation</t>
  </si>
  <si>
    <t>CARTOGRAPHIE, TOPOGRAPHIE ET SYSTEMES D'INFORMATION GEOGRAPHIQUE</t>
  </si>
  <si>
    <t>Session 1</t>
  </si>
  <si>
    <t>Session de rattrapage</t>
  </si>
  <si>
    <t>RNE</t>
  </si>
  <si>
    <t>RSE</t>
  </si>
  <si>
    <t>quotité (en %)</t>
  </si>
  <si>
    <t>nature</t>
  </si>
  <si>
    <t>durée</t>
  </si>
  <si>
    <t>quotité (%)</t>
  </si>
  <si>
    <t xml:space="preserve">Code Apogée de l'ELP
2018
</t>
  </si>
  <si>
    <t>ECRIT</t>
  </si>
  <si>
    <t>3H</t>
  </si>
  <si>
    <t>2H</t>
  </si>
  <si>
    <t>1H</t>
  </si>
  <si>
    <t>Oral</t>
  </si>
  <si>
    <t>30 min</t>
  </si>
  <si>
    <t xml:space="preserve">CC </t>
  </si>
  <si>
    <t>1,5H</t>
  </si>
  <si>
    <t>Dossier</t>
  </si>
  <si>
    <t xml:space="preserve"> (Dossier)</t>
  </si>
  <si>
    <t>1,5h</t>
  </si>
  <si>
    <t>Stage 16 semaines / suivi + soutenances (septembre)</t>
  </si>
  <si>
    <t>LLA1QTH</t>
  </si>
  <si>
    <t>Formation théorique et professionnelle S1</t>
  </si>
  <si>
    <t>LLA2QTH</t>
  </si>
  <si>
    <t>Formation théorique et professionnelle S2</t>
  </si>
  <si>
    <t>LLA2Q40</t>
  </si>
  <si>
    <t>LLA2Q50</t>
  </si>
  <si>
    <t>LLA1Q10</t>
  </si>
  <si>
    <t>LLA1Q20</t>
  </si>
  <si>
    <t>LLA1Q30</t>
  </si>
  <si>
    <t>LLA1Q1A</t>
  </si>
  <si>
    <t>LLA1Q1B</t>
  </si>
  <si>
    <t>LLA1Q1C</t>
  </si>
  <si>
    <t>LLA1Q1D</t>
  </si>
  <si>
    <t>LLA1Q2A</t>
  </si>
  <si>
    <t>LLA1Q2B</t>
  </si>
  <si>
    <t>LLA1Q2C</t>
  </si>
  <si>
    <t>LLA1Q3A</t>
  </si>
  <si>
    <t>LLA1Q3B</t>
  </si>
  <si>
    <t>LLA1Q3C</t>
  </si>
  <si>
    <t>LLA1Q3D</t>
  </si>
  <si>
    <t>LLA2Q10</t>
  </si>
  <si>
    <t>LLA2Q20</t>
  </si>
  <si>
    <t>LLA2Q30</t>
  </si>
  <si>
    <t>LLA2Q1A</t>
  </si>
  <si>
    <t>LLA2Q1B</t>
  </si>
  <si>
    <t>LLA2Q1C</t>
  </si>
  <si>
    <t>LLA2Q2A</t>
  </si>
  <si>
    <t>LLA2Q2B</t>
  </si>
  <si>
    <t>LLA2Q2C</t>
  </si>
  <si>
    <t>LLA2Q3A</t>
  </si>
  <si>
    <t>LLA2Q3B</t>
  </si>
  <si>
    <t>LLA2Q3C</t>
  </si>
  <si>
    <t>LLA2Q3D</t>
  </si>
  <si>
    <t>LOL1QTH</t>
  </si>
  <si>
    <t>LOL2QPRO</t>
  </si>
  <si>
    <t>LOL2Q40</t>
  </si>
  <si>
    <t>LOL2Q50</t>
  </si>
  <si>
    <t>LOL1Q10</t>
  </si>
  <si>
    <t>LOL2Q10</t>
  </si>
  <si>
    <t>LOL2Q30</t>
  </si>
  <si>
    <t>LOL1Q1A</t>
  </si>
  <si>
    <t>LOL1Q1B</t>
  </si>
  <si>
    <t>LOL1Q1C</t>
  </si>
  <si>
    <t>LOL1Q1D</t>
  </si>
  <si>
    <t>LOL1Q2A</t>
  </si>
  <si>
    <t>LOL1Q2B</t>
  </si>
  <si>
    <t>LOL1Q2D</t>
  </si>
  <si>
    <t>LOL1Q3A</t>
  </si>
  <si>
    <t>LOL1Q3B</t>
  </si>
  <si>
    <t>LOL1Q3C</t>
  </si>
  <si>
    <t>LOL2Q1A</t>
  </si>
  <si>
    <t>LOL2Q1C</t>
  </si>
  <si>
    <t>LOL1Q3D</t>
  </si>
  <si>
    <t>LOL2Q1B OU LOL2Q2B ?</t>
  </si>
  <si>
    <t>LOL2Q3A</t>
  </si>
  <si>
    <t>LOL2Q3C</t>
  </si>
  <si>
    <t>dossier (67%) et soutenance (33%)
SESSION UNIQUE</t>
  </si>
  <si>
    <t>Oral 20 min</t>
  </si>
  <si>
    <t>pas de changement</t>
  </si>
  <si>
    <t>DM (150 jours)/ Mail</t>
  </si>
  <si>
    <t>DM (3 jours pour composer) / Echanges par Mail</t>
  </si>
  <si>
    <t>DM (15 jours pour composer) / Echanges par Mail</t>
  </si>
  <si>
    <t>DM (7 jours pour composer) / Echanges par Mail</t>
  </si>
  <si>
    <t>Volume horaire
Sauf information contraire et pour toutes les formations : volume horaire identique avec enseignement hybride, présentiel et distanciel (synchrone et/ou asynchrone). Si confinement = distanciel</t>
  </si>
  <si>
    <t>HYBRIDE</t>
  </si>
  <si>
    <t>DISTANCIEL</t>
  </si>
  <si>
    <t>MODALITES EPREUVE(S) REMPLACEMENT SESSION 1
Préciser : 
1) quotité CC / CT
2) nature (DM ou Test en ligne ou QCM) et durée épreuve
3) si dépôt sujet et copie par mail ou sur CELENE
4) si temps limité ou temps libre. Préciser temps dont disposeront les étudiants pour composer (en nombre d'heures ou de jours )</t>
  </si>
  <si>
    <t>MODALITES EPREUVE(S) REMPLACEMENT SESSION DE RATTRAPAGE
Préciser : 
1) nature (DM ou Test en ligne ou QCM) et durée épreuve
2) si dépôt sujet et copie par mail ou sur CELENE
3) si temps limité ou temps libre. Préciser temps dont disposeront les étudiants pour composer (en nombre d'heures ou de jours )</t>
  </si>
  <si>
    <t>Abdelkrim BENSAID</t>
  </si>
  <si>
    <t>Maître de conférences</t>
  </si>
  <si>
    <t>14/06/2021 APPROUVE</t>
  </si>
  <si>
    <t>EC4 : Cadastre et droit foncier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</si>
</sst>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C]General"/>
  </numFmts>
  <fonts count="70" x14ac:knownFonts="1">
    <font>
      <sz val="11"/>
      <color theme="1"/>
      <name val="Calibri"/>
      <family val="2"/>
      <scheme val="minor"/>
    </font>
    <font>
      <b/>
      <sz val="10"/>
      <color indexed="8"/>
      <name val="Arial"/>
      <family val="2"/>
    </font>
    <font>
      <b/>
      <sz val="11"/>
      <color indexed="8"/>
      <name val="Calibri"/>
      <family val="2"/>
    </font>
    <font>
      <b/>
      <sz val="10"/>
      <color indexed="8"/>
      <name val="Arial"/>
      <family val="2"/>
    </font>
    <font>
      <sz val="12"/>
      <color indexed="8"/>
      <name val="Verdana"/>
      <family val="2"/>
    </font>
    <font>
      <b/>
      <sz val="9"/>
      <color indexed="8"/>
      <name val="Arial"/>
      <family val="2"/>
    </font>
    <font>
      <sz val="10"/>
      <color indexed="8"/>
      <name val="Arial"/>
      <family val="2"/>
    </font>
    <font>
      <sz val="9"/>
      <color indexed="8"/>
      <name val="Arial"/>
      <family val="2"/>
    </font>
    <font>
      <sz val="12"/>
      <color indexed="8"/>
      <name val="Arial"/>
      <family val="2"/>
    </font>
    <font>
      <sz val="10"/>
      <color indexed="8"/>
      <name val="Arial"/>
      <family val="2"/>
    </font>
    <font>
      <b/>
      <sz val="10"/>
      <color indexed="15"/>
      <name val="Arial"/>
      <family val="2"/>
    </font>
    <font>
      <b/>
      <sz val="10"/>
      <color indexed="16"/>
      <name val="Arial"/>
      <family val="2"/>
    </font>
    <font>
      <sz val="11"/>
      <color indexed="8"/>
      <name val="Calibri"/>
      <family val="2"/>
    </font>
    <font>
      <b/>
      <sz val="14"/>
      <color indexed="8"/>
      <name val="Calibri"/>
      <family val="2"/>
    </font>
    <font>
      <b/>
      <sz val="10"/>
      <color indexed="12"/>
      <name val="Arial"/>
      <family val="2"/>
    </font>
    <font>
      <b/>
      <sz val="10"/>
      <color rgb="FFFF0000"/>
      <name val="Arial"/>
      <family val="2"/>
    </font>
    <font>
      <sz val="9"/>
      <name val="Arial"/>
      <family val="2"/>
    </font>
    <font>
      <sz val="10"/>
      <name val="Arial"/>
      <family val="2"/>
    </font>
    <font>
      <b/>
      <sz val="10"/>
      <name val="Arial"/>
      <family val="2"/>
    </font>
    <font>
      <sz val="11"/>
      <name val="Calibri"/>
      <family val="2"/>
      <scheme val="minor"/>
    </font>
    <font>
      <b/>
      <sz val="11"/>
      <color rgb="FFFF0000"/>
      <name val="Calibri"/>
      <family val="2"/>
    </font>
    <font>
      <b/>
      <sz val="11"/>
      <color theme="1"/>
      <name val="Calibri"/>
      <family val="2"/>
      <scheme val="minor"/>
    </font>
    <font>
      <b/>
      <sz val="10"/>
      <name val="Times New Roman"/>
      <family val="1"/>
    </font>
    <font>
      <sz val="10"/>
      <color theme="1"/>
      <name val="Times New Roman"/>
      <family val="1"/>
    </font>
    <font>
      <sz val="10"/>
      <color theme="1"/>
      <name val="Arial"/>
      <family val="2"/>
    </font>
    <font>
      <b/>
      <sz val="10"/>
      <color theme="1"/>
      <name val="Times New Roman"/>
      <family val="1"/>
    </font>
    <font>
      <b/>
      <sz val="10"/>
      <color theme="1"/>
      <name val="Arial"/>
      <family val="2"/>
    </font>
    <font>
      <sz val="10"/>
      <name val="Calibri"/>
      <family val="2"/>
      <scheme val="minor"/>
    </font>
    <font>
      <sz val="10"/>
      <color rgb="FF00B050"/>
      <name val="Arial"/>
      <family val="2"/>
    </font>
    <font>
      <b/>
      <sz val="11"/>
      <color rgb="FFFF0000"/>
      <name val="Calibri"/>
      <family val="2"/>
      <scheme val="minor"/>
    </font>
    <font>
      <b/>
      <u/>
      <sz val="11"/>
      <color theme="1"/>
      <name val="Calibri"/>
      <family val="2"/>
      <scheme val="minor"/>
    </font>
    <font>
      <sz val="10"/>
      <color rgb="FF000000"/>
      <name val="Symbol"/>
      <family val="1"/>
      <charset val="2"/>
    </font>
    <font>
      <sz val="7"/>
      <color rgb="FF000000"/>
      <name val="Times New Roman"/>
      <family val="1"/>
    </font>
    <font>
      <sz val="10"/>
      <color rgb="FF000000"/>
      <name val="Trebuchet MS"/>
      <family val="2"/>
    </font>
    <font>
      <sz val="10"/>
      <name val="Trebuchet MS"/>
      <family val="2"/>
    </font>
    <font>
      <b/>
      <sz val="10"/>
      <name val="Trebuchet MS"/>
      <family val="2"/>
    </font>
    <font>
      <b/>
      <sz val="10"/>
      <color rgb="FF000000"/>
      <name val="Trebuchet MS"/>
      <family val="2"/>
    </font>
    <font>
      <b/>
      <u/>
      <sz val="10"/>
      <color rgb="FF000000"/>
      <name val="Trebuchet MS"/>
      <family val="2"/>
    </font>
    <font>
      <sz val="10"/>
      <color rgb="FF00000A"/>
      <name val="Symbol"/>
      <family val="1"/>
      <charset val="2"/>
    </font>
    <font>
      <sz val="7"/>
      <color rgb="FF00000A"/>
      <name val="Times New Roman"/>
      <family val="1"/>
    </font>
    <font>
      <sz val="10"/>
      <color rgb="FF00000A"/>
      <name val="Trebuchet MS"/>
      <family val="2"/>
    </font>
    <font>
      <b/>
      <sz val="11"/>
      <color theme="1"/>
      <name val="Calibri"/>
      <family val="2"/>
    </font>
    <font>
      <b/>
      <sz val="9"/>
      <color theme="1"/>
      <name val="Arial"/>
      <family val="2"/>
    </font>
    <font>
      <sz val="11"/>
      <color theme="1"/>
      <name val="Arial"/>
      <family val="2"/>
    </font>
    <font>
      <sz val="11"/>
      <color theme="1"/>
      <name val="Calibri"/>
      <family val="2"/>
      <scheme val="minor"/>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theme="1"/>
      <name val="Calibri"/>
      <family val="2"/>
      <scheme val="minor"/>
    </font>
    <font>
      <sz val="11"/>
      <color rgb="FF000000"/>
      <name val="Calibri"/>
      <family val="2"/>
    </font>
    <font>
      <sz val="11"/>
      <color rgb="FF000000"/>
      <name val="Calibri"/>
      <family val="2"/>
      <charset val="1"/>
    </font>
    <font>
      <b/>
      <sz val="11"/>
      <color rgb="FF000000"/>
      <name val="Arial"/>
      <family val="2"/>
    </font>
    <font>
      <sz val="11"/>
      <color rgb="FF000000"/>
      <name val="Arial"/>
      <family val="2"/>
    </font>
    <font>
      <sz val="10"/>
      <name val="Times New Roman"/>
      <family val="1"/>
    </font>
    <font>
      <b/>
      <sz val="11"/>
      <color theme="1"/>
      <name val="Arial"/>
      <family val="2"/>
    </font>
    <font>
      <b/>
      <sz val="11"/>
      <name val="Arial"/>
      <family val="2"/>
    </font>
    <font>
      <b/>
      <sz val="12"/>
      <name val="Arial"/>
      <family val="2"/>
    </font>
    <font>
      <sz val="12"/>
      <name val="Arial"/>
      <family val="2"/>
    </font>
  </fonts>
  <fills count="54">
    <fill>
      <patternFill patternType="none"/>
    </fill>
    <fill>
      <patternFill patternType="gray125"/>
    </fill>
    <fill>
      <patternFill patternType="solid">
        <fgColor rgb="FF9999FF"/>
        <bgColor indexed="64"/>
      </patternFill>
    </fill>
    <fill>
      <patternFill patternType="solid">
        <fgColor theme="5" tint="0.59999389629810485"/>
        <bgColor indexed="64"/>
      </patternFill>
    </fill>
    <fill>
      <patternFill patternType="solid">
        <fgColor theme="0"/>
        <bgColor indexed="64"/>
      </patternFill>
    </fill>
    <fill>
      <patternFill patternType="solid">
        <fgColor indexed="13"/>
        <bgColor auto="1"/>
      </patternFill>
    </fill>
    <fill>
      <patternFill patternType="solid">
        <fgColor indexed="9"/>
        <bgColor indexed="64"/>
      </patternFill>
    </fill>
    <fill>
      <patternFill patternType="solid">
        <fgColor rgb="FFFFFF00"/>
        <bgColor indexed="64"/>
      </patternFill>
    </fill>
    <fill>
      <patternFill patternType="solid">
        <fgColor theme="4" tint="0.79998168889431442"/>
        <bgColor indexed="64"/>
      </patternFill>
    </fill>
    <fill>
      <patternFill patternType="solid">
        <fgColor rgb="FFFEDEF8"/>
        <bgColor indexed="64"/>
      </patternFill>
    </fill>
    <fill>
      <patternFill patternType="solid">
        <fgColor rgb="FFCCCCFF"/>
        <bgColor indexed="64"/>
      </patternFill>
    </fill>
    <fill>
      <patternFill patternType="solid">
        <fgColor rgb="FFCCFFCC"/>
        <bgColor indexed="64"/>
      </patternFill>
    </fill>
    <fill>
      <patternFill patternType="solid">
        <fgColor rgb="FFFFFFCC"/>
        <bgColor indexed="64"/>
      </patternFill>
    </fill>
    <fill>
      <patternFill patternType="solid">
        <fgColor rgb="FFFDEEE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2FDFE"/>
        <bgColor rgb="FFE2FDFE"/>
      </patternFill>
    </fill>
    <fill>
      <patternFill patternType="solid">
        <fgColor rgb="FFFFFFFF"/>
        <bgColor rgb="FFFFFFFF"/>
      </patternFill>
    </fill>
    <fill>
      <patternFill patternType="solid">
        <fgColor theme="0" tint="-0.34998626667073579"/>
        <bgColor indexed="64"/>
      </patternFill>
    </fill>
    <fill>
      <patternFill patternType="solid">
        <fgColor theme="0" tint="-0.249977111117893"/>
        <bgColor indexed="64"/>
      </patternFill>
    </fill>
    <fill>
      <patternFill patternType="solid">
        <fgColor theme="7" tint="0.79998168889431442"/>
        <bgColor indexed="64"/>
      </patternFill>
    </fill>
    <fill>
      <patternFill patternType="solid">
        <fgColor theme="7" tint="0.79998168889431442"/>
        <bgColor rgb="FFB9CDE5"/>
      </patternFill>
    </fill>
    <fill>
      <patternFill patternType="solid">
        <fgColor theme="7" tint="0.79998168889431442"/>
        <bgColor rgb="FFCCCCFF"/>
      </patternFill>
    </fill>
    <fill>
      <patternFill patternType="solid">
        <fgColor rgb="FFFFF2CC"/>
        <bgColor rgb="FFB9CDE5"/>
      </patternFill>
    </fill>
    <fill>
      <patternFill patternType="solid">
        <fgColor rgb="FFFFF2CC"/>
        <bgColor indexed="64"/>
      </patternFill>
    </fill>
  </fills>
  <borders count="75">
    <border>
      <left/>
      <right/>
      <top/>
      <bottom/>
      <diagonal/>
    </border>
    <border>
      <left style="thin">
        <color indexed="8"/>
      </left>
      <right style="thin">
        <color indexed="8"/>
      </right>
      <top style="thin">
        <color indexed="8"/>
      </top>
      <bottom/>
      <diagonal/>
    </border>
    <border>
      <left style="thin">
        <color indexed="8"/>
      </left>
      <right style="thin">
        <color indexed="8"/>
      </right>
      <top style="thin">
        <color indexed="9"/>
      </top>
      <bottom/>
      <diagonal/>
    </border>
    <border>
      <left style="thin">
        <color indexed="8"/>
      </left>
      <right/>
      <top style="thin">
        <color indexed="8"/>
      </top>
      <bottom/>
      <diagonal/>
    </border>
    <border>
      <left style="thin">
        <color indexed="8"/>
      </left>
      <right/>
      <top/>
      <bottom/>
      <diagonal/>
    </border>
    <border>
      <left/>
      <right style="thin">
        <color indexed="8"/>
      </right>
      <top/>
      <bottom/>
      <diagonal/>
    </border>
    <border>
      <left style="thin">
        <color indexed="8"/>
      </left>
      <right/>
      <top/>
      <bottom style="thin">
        <color indexed="64"/>
      </bottom>
      <diagonal/>
    </border>
    <border>
      <left/>
      <right/>
      <top/>
      <bottom style="thin">
        <color indexed="64"/>
      </bottom>
      <diagonal/>
    </border>
    <border>
      <left style="thin">
        <color indexed="8"/>
      </left>
      <right style="thin">
        <color indexed="8"/>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top/>
      <bottom style="thin">
        <color indexed="8"/>
      </bottom>
      <diagonal/>
    </border>
    <border>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right/>
      <top style="thin">
        <color indexed="64"/>
      </top>
      <bottom style="thin">
        <color indexed="64"/>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style="thin">
        <color auto="1"/>
      </left>
      <right style="thin">
        <color auto="1"/>
      </right>
      <top style="thin">
        <color auto="1"/>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auto="1"/>
      </bottom>
      <diagonal/>
    </border>
    <border>
      <left/>
      <right style="thin">
        <color auto="1"/>
      </right>
      <top style="thin">
        <color indexed="64"/>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rgb="FF000000"/>
      </bottom>
      <diagonal/>
    </border>
    <border>
      <left/>
      <right style="medium">
        <color indexed="64"/>
      </right>
      <top/>
      <bottom style="thin">
        <color rgb="FF000000"/>
      </bottom>
      <diagonal/>
    </border>
    <border>
      <left style="medium">
        <color indexed="64"/>
      </left>
      <right style="thin">
        <color indexed="64"/>
      </right>
      <top style="thin">
        <color indexed="64"/>
      </top>
      <bottom style="thin">
        <color auto="1"/>
      </bottom>
      <diagonal/>
    </border>
    <border>
      <left style="medium">
        <color indexed="64"/>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8"/>
      </right>
      <top/>
      <bottom style="thin">
        <color indexed="8"/>
      </bottom>
      <diagonal/>
    </border>
    <border>
      <left style="medium">
        <color indexed="8"/>
      </left>
      <right style="thin">
        <color indexed="8"/>
      </right>
      <top style="thin">
        <color indexed="8"/>
      </top>
      <bottom style="thin">
        <color auto="1"/>
      </bottom>
      <diagonal/>
    </border>
    <border>
      <left/>
      <right style="medium">
        <color indexed="64"/>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style="medium">
        <color indexed="64"/>
      </left>
      <right style="thin">
        <color indexed="8"/>
      </right>
      <top/>
      <bottom style="thin">
        <color indexed="8"/>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auto="1"/>
      </bottom>
      <diagonal/>
    </border>
    <border>
      <left style="thin">
        <color indexed="64"/>
      </left>
      <right style="medium">
        <color indexed="64"/>
      </right>
      <top/>
      <bottom style="thin">
        <color indexed="64"/>
      </bottom>
      <diagonal/>
    </border>
    <border>
      <left style="thin">
        <color auto="1"/>
      </left>
      <right style="thin">
        <color auto="1"/>
      </right>
      <top style="thin">
        <color auto="1"/>
      </top>
      <bottom/>
      <diagonal/>
    </border>
  </borders>
  <cellStyleXfs count="253">
    <xf numFmtId="0" fontId="0" fillId="0" borderId="0"/>
    <xf numFmtId="0" fontId="17" fillId="0" borderId="0"/>
    <xf numFmtId="0" fontId="45" fillId="0" borderId="0" applyNumberFormat="0" applyFill="0" applyBorder="0" applyAlignment="0" applyProtection="0"/>
    <xf numFmtId="0" fontId="46" fillId="0" borderId="27" applyNumberFormat="0" applyFill="0" applyAlignment="0" applyProtection="0"/>
    <xf numFmtId="0" fontId="47" fillId="0" borderId="28" applyNumberFormat="0" applyFill="0" applyAlignment="0" applyProtection="0"/>
    <xf numFmtId="0" fontId="48" fillId="0" borderId="29" applyNumberFormat="0" applyFill="0" applyAlignment="0" applyProtection="0"/>
    <xf numFmtId="0" fontId="48" fillId="0" borderId="0" applyNumberFormat="0" applyFill="0" applyBorder="0" applyAlignment="0" applyProtection="0"/>
    <xf numFmtId="0" fontId="49" fillId="14" borderId="0" applyNumberFormat="0" applyBorder="0" applyAlignment="0" applyProtection="0"/>
    <xf numFmtId="0" fontId="50" fillId="15" borderId="0" applyNumberFormat="0" applyBorder="0" applyAlignment="0" applyProtection="0"/>
    <xf numFmtId="0" fontId="51" fillId="16" borderId="0" applyNumberFormat="0" applyBorder="0" applyAlignment="0" applyProtection="0"/>
    <xf numFmtId="0" fontId="52" fillId="17" borderId="30" applyNumberFormat="0" applyAlignment="0" applyProtection="0"/>
    <xf numFmtId="0" fontId="53" fillId="18" borderId="31" applyNumberFormat="0" applyAlignment="0" applyProtection="0"/>
    <xf numFmtId="0" fontId="54" fillId="18" borderId="30" applyNumberFormat="0" applyAlignment="0" applyProtection="0"/>
    <xf numFmtId="0" fontId="55" fillId="0" borderId="32" applyNumberFormat="0" applyFill="0" applyAlignment="0" applyProtection="0"/>
    <xf numFmtId="0" fontId="56" fillId="19" borderId="33" applyNumberFormat="0" applyAlignment="0" applyProtection="0"/>
    <xf numFmtId="0" fontId="57" fillId="0" borderId="0" applyNumberFormat="0" applyFill="0" applyBorder="0" applyAlignment="0" applyProtection="0"/>
    <xf numFmtId="0" fontId="44" fillId="20" borderId="34" applyNumberFormat="0" applyFont="0" applyAlignment="0" applyProtection="0"/>
    <xf numFmtId="0" fontId="58" fillId="0" borderId="0" applyNumberFormat="0" applyFill="0" applyBorder="0" applyAlignment="0" applyProtection="0"/>
    <xf numFmtId="0" fontId="21" fillId="0" borderId="35" applyNumberFormat="0" applyFill="0" applyAlignment="0" applyProtection="0"/>
    <xf numFmtId="0" fontId="59"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59" fillId="28" borderId="0" applyNumberFormat="0" applyBorder="0" applyAlignment="0" applyProtection="0"/>
    <xf numFmtId="0" fontId="59"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59" fillId="32" borderId="0" applyNumberFormat="0" applyBorder="0" applyAlignment="0" applyProtection="0"/>
    <xf numFmtId="0" fontId="59" fillId="33" borderId="0" applyNumberFormat="0" applyBorder="0" applyAlignment="0" applyProtection="0"/>
    <xf numFmtId="0" fontId="44" fillId="34" borderId="0" applyNumberFormat="0" applyBorder="0" applyAlignment="0" applyProtection="0"/>
    <xf numFmtId="0" fontId="44" fillId="35" borderId="0" applyNumberFormat="0" applyBorder="0" applyAlignment="0" applyProtection="0"/>
    <xf numFmtId="0" fontId="59" fillId="36" borderId="0" applyNumberFormat="0" applyBorder="0" applyAlignment="0" applyProtection="0"/>
    <xf numFmtId="0" fontId="59" fillId="37" borderId="0" applyNumberFormat="0" applyBorder="0" applyAlignment="0" applyProtection="0"/>
    <xf numFmtId="0" fontId="44" fillId="38" borderId="0" applyNumberFormat="0" applyBorder="0" applyAlignment="0" applyProtection="0"/>
    <xf numFmtId="0" fontId="44" fillId="39" borderId="0" applyNumberFormat="0" applyBorder="0" applyAlignment="0" applyProtection="0"/>
    <xf numFmtId="0" fontId="59" fillId="40" borderId="0" applyNumberFormat="0" applyBorder="0" applyAlignment="0" applyProtection="0"/>
    <xf numFmtId="0" fontId="59" fillId="41" borderId="0" applyNumberFormat="0" applyBorder="0" applyAlignment="0" applyProtection="0"/>
    <xf numFmtId="0" fontId="44" fillId="42" borderId="0" applyNumberFormat="0" applyBorder="0" applyAlignment="0" applyProtection="0"/>
    <xf numFmtId="0" fontId="44" fillId="43" borderId="0" applyNumberFormat="0" applyBorder="0" applyAlignment="0" applyProtection="0"/>
    <xf numFmtId="0" fontId="59" fillId="44" borderId="0" applyNumberFormat="0" applyBorder="0" applyAlignment="0" applyProtection="0"/>
    <xf numFmtId="0" fontId="4" fillId="0" borderId="0" applyNumberFormat="0" applyFill="0" applyBorder="0" applyProtection="0">
      <alignment vertical="top" wrapText="1"/>
    </xf>
    <xf numFmtId="0" fontId="4" fillId="0" borderId="0" applyNumberFormat="0" applyFill="0" applyBorder="0" applyProtection="0">
      <alignment vertical="top" wrapText="1"/>
    </xf>
    <xf numFmtId="0" fontId="4" fillId="0" borderId="0" applyNumberFormat="0" applyFill="0" applyBorder="0" applyProtection="0">
      <alignment vertical="top" wrapText="1"/>
    </xf>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 fillId="0" borderId="0" applyNumberFormat="0" applyFill="0" applyBorder="0" applyProtection="0">
      <alignment vertical="top" wrapText="1"/>
    </xf>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164" fontId="61" fillId="0" borderId="0"/>
    <xf numFmtId="0" fontId="17" fillId="0" borderId="0"/>
    <xf numFmtId="0" fontId="17" fillId="0" borderId="0"/>
    <xf numFmtId="0" fontId="17" fillId="0" borderId="0"/>
    <xf numFmtId="0" fontId="17" fillId="0" borderId="0"/>
    <xf numFmtId="9" fontId="12" fillId="0" borderId="0" applyFont="0" applyFill="0" applyBorder="0" applyAlignment="0" applyProtection="0"/>
    <xf numFmtId="9" fontId="12" fillId="0" borderId="0" applyFont="0" applyFill="0" applyBorder="0" applyAlignment="0" applyProtection="0"/>
    <xf numFmtId="0" fontId="62" fillId="0" borderId="0"/>
    <xf numFmtId="0" fontId="63" fillId="45" borderId="38">
      <alignment horizontal="center" vertical="center" wrapText="1"/>
    </xf>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20" borderId="34" applyNumberFormat="0" applyFont="0" applyAlignment="0" applyProtection="0"/>
    <xf numFmtId="0" fontId="4" fillId="0" borderId="0" applyNumberFormat="0" applyFill="0" applyBorder="0" applyProtection="0">
      <alignment vertical="top" wrapText="1"/>
    </xf>
    <xf numFmtId="0" fontId="44" fillId="0" borderId="0"/>
    <xf numFmtId="0" fontId="44" fillId="0" borderId="0"/>
    <xf numFmtId="0" fontId="44" fillId="0" borderId="0"/>
    <xf numFmtId="0" fontId="44" fillId="0" borderId="0"/>
    <xf numFmtId="0" fontId="44" fillId="0" borderId="0"/>
    <xf numFmtId="0" fontId="17" fillId="0" borderId="0"/>
    <xf numFmtId="0" fontId="63" fillId="45" borderId="38">
      <alignment horizontal="center" vertical="center" wrapText="1"/>
    </xf>
    <xf numFmtId="0" fontId="44" fillId="0" borderId="0"/>
    <xf numFmtId="0" fontId="59" fillId="44" borderId="0" applyNumberFormat="0" applyBorder="0" applyAlignment="0" applyProtection="0"/>
    <xf numFmtId="0" fontId="44" fillId="43" borderId="0" applyNumberFormat="0" applyBorder="0" applyAlignment="0" applyProtection="0"/>
    <xf numFmtId="0" fontId="44" fillId="42" borderId="0" applyNumberFormat="0" applyBorder="0" applyAlignment="0" applyProtection="0"/>
    <xf numFmtId="0" fontId="59" fillId="41" borderId="0" applyNumberFormat="0" applyBorder="0" applyAlignment="0" applyProtection="0"/>
    <xf numFmtId="0" fontId="59" fillId="40" borderId="0" applyNumberFormat="0" applyBorder="0" applyAlignment="0" applyProtection="0"/>
    <xf numFmtId="0" fontId="44" fillId="39" borderId="0" applyNumberFormat="0" applyBorder="0" applyAlignment="0" applyProtection="0"/>
    <xf numFmtId="0" fontId="44" fillId="38" borderId="0" applyNumberFormat="0" applyBorder="0" applyAlignment="0" applyProtection="0"/>
    <xf numFmtId="0" fontId="59" fillId="37" borderId="0" applyNumberFormat="0" applyBorder="0" applyAlignment="0" applyProtection="0"/>
    <xf numFmtId="0" fontId="59" fillId="36" borderId="0" applyNumberFormat="0" applyBorder="0" applyAlignment="0" applyProtection="0"/>
    <xf numFmtId="0" fontId="44" fillId="35" borderId="0" applyNumberFormat="0" applyBorder="0" applyAlignment="0" applyProtection="0"/>
    <xf numFmtId="0" fontId="44" fillId="34" borderId="0" applyNumberFormat="0" applyBorder="0" applyAlignment="0" applyProtection="0"/>
    <xf numFmtId="0" fontId="59" fillId="33" borderId="0" applyNumberFormat="0" applyBorder="0" applyAlignment="0" applyProtection="0"/>
    <xf numFmtId="0" fontId="59" fillId="32" borderId="0" applyNumberFormat="0" applyBorder="0" applyAlignment="0" applyProtection="0"/>
    <xf numFmtId="0" fontId="44" fillId="31" borderId="0" applyNumberFormat="0" applyBorder="0" applyAlignment="0" applyProtection="0"/>
    <xf numFmtId="0" fontId="44" fillId="30" borderId="0" applyNumberFormat="0" applyBorder="0" applyAlignment="0" applyProtection="0"/>
    <xf numFmtId="0" fontId="59" fillId="29" borderId="0" applyNumberFormat="0" applyBorder="0" applyAlignment="0" applyProtection="0"/>
    <xf numFmtId="0" fontId="59" fillId="28" borderId="0" applyNumberFormat="0" applyBorder="0" applyAlignment="0" applyProtection="0"/>
    <xf numFmtId="0" fontId="44" fillId="27" borderId="0" applyNumberFormat="0" applyBorder="0" applyAlignment="0" applyProtection="0"/>
    <xf numFmtId="0" fontId="44" fillId="26" borderId="0" applyNumberFormat="0" applyBorder="0" applyAlignment="0" applyProtection="0"/>
    <xf numFmtId="0" fontId="59" fillId="25" borderId="0" applyNumberFormat="0" applyBorder="0" applyAlignment="0" applyProtection="0"/>
    <xf numFmtId="0" fontId="59" fillId="24" borderId="0" applyNumberFormat="0" applyBorder="0" applyAlignment="0" applyProtection="0"/>
    <xf numFmtId="0" fontId="44" fillId="23" borderId="0" applyNumberFormat="0" applyBorder="0" applyAlignment="0" applyProtection="0"/>
    <xf numFmtId="0" fontId="44" fillId="22" borderId="0" applyNumberFormat="0" applyBorder="0" applyAlignment="0" applyProtection="0"/>
    <xf numFmtId="0" fontId="59" fillId="21" borderId="0" applyNumberFormat="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1" fillId="16" borderId="0" applyNumberFormat="0" applyBorder="0" applyAlignment="0" applyProtection="0"/>
    <xf numFmtId="0" fontId="50" fillId="15" borderId="0" applyNumberFormat="0" applyBorder="0" applyAlignment="0" applyProtection="0"/>
    <xf numFmtId="0" fontId="49" fillId="14" borderId="0" applyNumberFormat="0" applyBorder="0" applyAlignment="0" applyProtection="0"/>
    <xf numFmtId="0" fontId="48" fillId="0" borderId="0" applyNumberFormat="0" applyFill="0" applyBorder="0" applyAlignment="0" applyProtection="0"/>
    <xf numFmtId="0" fontId="45" fillId="0" borderId="0" applyNumberFormat="0" applyFill="0" applyBorder="0" applyAlignment="0" applyProtection="0"/>
    <xf numFmtId="9" fontId="44" fillId="0" borderId="0" applyFont="0" applyFill="0" applyBorder="0" applyAlignment="0" applyProtection="0"/>
    <xf numFmtId="0" fontId="4" fillId="0" borderId="0" applyNumberFormat="0" applyFill="0" applyBorder="0" applyProtection="0">
      <alignment vertical="top" wrapText="1"/>
    </xf>
    <xf numFmtId="0" fontId="4" fillId="0" borderId="0" applyNumberFormat="0" applyFill="0" applyBorder="0" applyProtection="0">
      <alignment vertical="top" wrapText="1"/>
    </xf>
    <xf numFmtId="0" fontId="4" fillId="0" borderId="0" applyNumberFormat="0" applyFill="0" applyBorder="0" applyProtection="0">
      <alignment vertical="top" wrapText="1"/>
    </xf>
    <xf numFmtId="0" fontId="4" fillId="0" borderId="0" applyNumberFormat="0" applyFill="0" applyBorder="0" applyProtection="0">
      <alignment vertical="top" wrapText="1"/>
    </xf>
    <xf numFmtId="0" fontId="4" fillId="0" borderId="0" applyNumberFormat="0" applyFill="0" applyBorder="0" applyProtection="0">
      <alignment vertical="top" wrapText="1"/>
    </xf>
    <xf numFmtId="0" fontId="64" fillId="46" borderId="38">
      <alignment horizontal="left" vertical="center" wrapText="1"/>
    </xf>
    <xf numFmtId="0" fontId="44" fillId="0" borderId="0"/>
    <xf numFmtId="0" fontId="44" fillId="0" borderId="0"/>
    <xf numFmtId="0" fontId="4" fillId="0" borderId="0" applyNumberFormat="0" applyFill="0" applyBorder="0" applyProtection="0">
      <alignment vertical="top" wrapText="1"/>
    </xf>
    <xf numFmtId="0" fontId="44" fillId="0" borderId="0"/>
    <xf numFmtId="0" fontId="44" fillId="0" borderId="0"/>
    <xf numFmtId="0" fontId="44" fillId="0" borderId="0"/>
    <xf numFmtId="0" fontId="17" fillId="0" borderId="0"/>
    <xf numFmtId="0" fontId="4" fillId="0" borderId="0" applyNumberFormat="0" applyFill="0" applyBorder="0" applyProtection="0">
      <alignment vertical="top" wrapText="1"/>
    </xf>
    <xf numFmtId="9" fontId="4" fillId="0" borderId="0" applyFont="0" applyFill="0" applyBorder="0" applyAlignment="0" applyProtection="0"/>
    <xf numFmtId="0" fontId="44" fillId="0" borderId="0"/>
    <xf numFmtId="0" fontId="44" fillId="0" borderId="0"/>
    <xf numFmtId="0" fontId="44" fillId="0" borderId="0"/>
    <xf numFmtId="0" fontId="44" fillId="0" borderId="0"/>
    <xf numFmtId="0" fontId="44" fillId="20" borderId="34" applyNumberFormat="0" applyFont="0" applyAlignment="0" applyProtection="0"/>
    <xf numFmtId="0" fontId="44" fillId="22" borderId="0" applyNumberFormat="0" applyBorder="0" applyAlignment="0" applyProtection="0"/>
    <xf numFmtId="0" fontId="44" fillId="23"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4" fillId="34" borderId="0" applyNumberFormat="0" applyBorder="0" applyAlignment="0" applyProtection="0"/>
    <xf numFmtId="0" fontId="44" fillId="35" borderId="0" applyNumberFormat="0" applyBorder="0" applyAlignment="0" applyProtection="0"/>
    <xf numFmtId="0" fontId="44" fillId="38" borderId="0" applyNumberFormat="0" applyBorder="0" applyAlignment="0" applyProtection="0"/>
    <xf numFmtId="0" fontId="44" fillId="39" borderId="0" applyNumberFormat="0" applyBorder="0" applyAlignment="0" applyProtection="0"/>
    <xf numFmtId="0" fontId="44" fillId="42" borderId="0" applyNumberFormat="0" applyBorder="0" applyAlignment="0" applyProtection="0"/>
    <xf numFmtId="0" fontId="44" fillId="43" borderId="0" applyNumberFormat="0" applyBorder="0" applyAlignment="0" applyProtection="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17"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20" borderId="34" applyNumberFormat="0" applyFont="0" applyAlignment="0" applyProtection="0"/>
    <xf numFmtId="0" fontId="44" fillId="0" borderId="0"/>
    <xf numFmtId="0" fontId="44" fillId="0" borderId="0"/>
    <xf numFmtId="0" fontId="44" fillId="0" borderId="0"/>
    <xf numFmtId="0" fontId="44" fillId="0" borderId="0"/>
    <xf numFmtId="0" fontId="44" fillId="0" borderId="0"/>
    <xf numFmtId="0" fontId="44" fillId="0" borderId="0"/>
    <xf numFmtId="0" fontId="44" fillId="43" borderId="0" applyNumberFormat="0" applyBorder="0" applyAlignment="0" applyProtection="0"/>
    <xf numFmtId="0" fontId="44" fillId="42" borderId="0" applyNumberFormat="0" applyBorder="0" applyAlignment="0" applyProtection="0"/>
    <xf numFmtId="0" fontId="44" fillId="39" borderId="0" applyNumberFormat="0" applyBorder="0" applyAlignment="0" applyProtection="0"/>
    <xf numFmtId="0" fontId="44" fillId="38" borderId="0" applyNumberFormat="0" applyBorder="0" applyAlignment="0" applyProtection="0"/>
    <xf numFmtId="0" fontId="44" fillId="35" borderId="0" applyNumberFormat="0" applyBorder="0" applyAlignment="0" applyProtection="0"/>
    <xf numFmtId="0" fontId="44" fillId="34" borderId="0" applyNumberFormat="0" applyBorder="0" applyAlignment="0" applyProtection="0"/>
    <xf numFmtId="0" fontId="44" fillId="31" borderId="0" applyNumberFormat="0" applyBorder="0" applyAlignment="0" applyProtection="0"/>
    <xf numFmtId="0" fontId="44" fillId="30" borderId="0" applyNumberFormat="0" applyBorder="0" applyAlignment="0" applyProtection="0"/>
    <xf numFmtId="0" fontId="44" fillId="27" borderId="0" applyNumberFormat="0" applyBorder="0" applyAlignment="0" applyProtection="0"/>
    <xf numFmtId="0" fontId="44" fillId="26" borderId="0" applyNumberFormat="0" applyBorder="0" applyAlignment="0" applyProtection="0"/>
    <xf numFmtId="0" fontId="44" fillId="23" borderId="0" applyNumberFormat="0" applyBorder="0" applyAlignment="0" applyProtection="0"/>
    <xf numFmtId="0" fontId="44" fillId="22" borderId="0" applyNumberFormat="0" applyBorder="0" applyAlignment="0" applyProtection="0"/>
    <xf numFmtId="9" fontId="44" fillId="0" borderId="0" applyFont="0" applyFill="0" applyBorder="0" applyAlignment="0" applyProtection="0"/>
    <xf numFmtId="0" fontId="44" fillId="0" borderId="0"/>
    <xf numFmtId="0" fontId="44" fillId="0" borderId="0"/>
    <xf numFmtId="0" fontId="44" fillId="0" borderId="0"/>
    <xf numFmtId="0" fontId="44" fillId="0" borderId="0"/>
    <xf numFmtId="0" fontId="44" fillId="0" borderId="0"/>
    <xf numFmtId="0" fontId="4" fillId="0" borderId="0" applyNumberFormat="0" applyFill="0" applyBorder="0" applyProtection="0">
      <alignment vertical="top" wrapText="1"/>
    </xf>
    <xf numFmtId="0" fontId="62" fillId="0" borderId="0"/>
  </cellStyleXfs>
  <cellXfs count="352">
    <xf numFmtId="0" fontId="0" fillId="0" borderId="0" xfId="0"/>
    <xf numFmtId="0" fontId="4" fillId="0" borderId="0" xfId="0" applyNumberFormat="1" applyFont="1" applyAlignment="1">
      <alignment vertical="top" wrapText="1"/>
    </xf>
    <xf numFmtId="0" fontId="0" fillId="0" borderId="0" xfId="0" applyFont="1" applyAlignment="1">
      <alignment vertical="top" wrapText="1"/>
    </xf>
    <xf numFmtId="1" fontId="1" fillId="3" borderId="15" xfId="0" applyNumberFormat="1" applyFont="1" applyFill="1" applyBorder="1" applyAlignment="1">
      <alignment horizontal="center" wrapText="1"/>
    </xf>
    <xf numFmtId="0" fontId="1" fillId="3" borderId="15" xfId="0" applyNumberFormat="1" applyFont="1" applyFill="1" applyBorder="1" applyAlignment="1">
      <alignment horizontal="center" wrapText="1"/>
    </xf>
    <xf numFmtId="1" fontId="6" fillId="3" borderId="15" xfId="0" applyNumberFormat="1" applyFont="1" applyFill="1" applyBorder="1" applyAlignment="1">
      <alignment horizontal="center" wrapText="1"/>
    </xf>
    <xf numFmtId="0" fontId="6" fillId="3" borderId="15" xfId="0" applyNumberFormat="1" applyFont="1" applyFill="1" applyBorder="1" applyAlignment="1">
      <alignment horizontal="center" wrapText="1"/>
    </xf>
    <xf numFmtId="1" fontId="6" fillId="3" borderId="15" xfId="0" applyNumberFormat="1" applyFont="1" applyFill="1" applyBorder="1" applyAlignment="1">
      <alignment horizontal="center"/>
    </xf>
    <xf numFmtId="1" fontId="6" fillId="3" borderId="16" xfId="0" applyNumberFormat="1" applyFont="1" applyFill="1" applyBorder="1" applyAlignment="1">
      <alignment horizontal="center" wrapText="1"/>
    </xf>
    <xf numFmtId="1" fontId="6" fillId="3" borderId="10" xfId="0" applyNumberFormat="1" applyFont="1" applyFill="1" applyBorder="1" applyAlignment="1">
      <alignment horizontal="center" wrapText="1"/>
    </xf>
    <xf numFmtId="0" fontId="7" fillId="3" borderId="10" xfId="0" applyNumberFormat="1" applyFont="1" applyFill="1" applyBorder="1" applyAlignment="1">
      <alignment vertical="top" wrapText="1"/>
    </xf>
    <xf numFmtId="0" fontId="8" fillId="3" borderId="10" xfId="0" applyNumberFormat="1" applyFont="1" applyFill="1" applyBorder="1" applyAlignment="1">
      <alignment vertical="top" wrapText="1"/>
    </xf>
    <xf numFmtId="0" fontId="9" fillId="3" borderId="10" xfId="0" applyNumberFormat="1" applyFont="1" applyFill="1" applyBorder="1" applyAlignment="1">
      <alignment vertical="top" wrapText="1"/>
    </xf>
    <xf numFmtId="0" fontId="9" fillId="3" borderId="11" xfId="0" applyNumberFormat="1" applyFont="1" applyFill="1" applyBorder="1" applyAlignment="1">
      <alignment vertical="top" wrapText="1"/>
    </xf>
    <xf numFmtId="0" fontId="10" fillId="3" borderId="15" xfId="0" applyNumberFormat="1" applyFont="1" applyFill="1" applyBorder="1" applyAlignment="1">
      <alignment horizontal="center" wrapText="1"/>
    </xf>
    <xf numFmtId="1" fontId="11" fillId="3" borderId="15" xfId="0" applyNumberFormat="1" applyFont="1" applyFill="1" applyBorder="1" applyAlignment="1">
      <alignment horizontal="center" wrapText="1"/>
    </xf>
    <xf numFmtId="0" fontId="11" fillId="3" borderId="15" xfId="0" applyNumberFormat="1" applyFont="1" applyFill="1" applyBorder="1" applyAlignment="1">
      <alignment horizontal="center"/>
    </xf>
    <xf numFmtId="0" fontId="7" fillId="3" borderId="10" xfId="0" applyNumberFormat="1" applyFont="1" applyFill="1" applyBorder="1" applyAlignment="1">
      <alignment horizontal="center" vertical="top" wrapText="1"/>
    </xf>
    <xf numFmtId="0" fontId="7" fillId="0" borderId="10" xfId="0" applyNumberFormat="1" applyFont="1" applyBorder="1" applyAlignment="1">
      <alignment horizontal="center" wrapText="1"/>
    </xf>
    <xf numFmtId="0" fontId="9" fillId="0" borderId="10" xfId="0" applyNumberFormat="1" applyFont="1" applyBorder="1" applyAlignment="1">
      <alignment horizontal="center" wrapText="1"/>
    </xf>
    <xf numFmtId="0" fontId="1" fillId="4" borderId="15" xfId="0" applyNumberFormat="1" applyFont="1" applyFill="1" applyBorder="1" applyAlignment="1">
      <alignment horizontal="center" wrapText="1"/>
    </xf>
    <xf numFmtId="1" fontId="1" fillId="4" borderId="15" xfId="0" applyNumberFormat="1" applyFont="1" applyFill="1" applyBorder="1" applyAlignment="1">
      <alignment horizontal="center" wrapText="1"/>
    </xf>
    <xf numFmtId="1" fontId="6" fillId="4" borderId="15" xfId="0" applyNumberFormat="1" applyFont="1" applyFill="1" applyBorder="1" applyAlignment="1">
      <alignment horizontal="center"/>
    </xf>
    <xf numFmtId="0" fontId="7" fillId="0" borderId="0" xfId="0" applyNumberFormat="1" applyFont="1" applyAlignment="1">
      <alignment vertical="top" wrapText="1"/>
    </xf>
    <xf numFmtId="0" fontId="8" fillId="0" borderId="0" xfId="0" applyNumberFormat="1" applyFont="1" applyAlignment="1">
      <alignment vertical="top" wrapText="1"/>
    </xf>
    <xf numFmtId="0" fontId="9" fillId="0" borderId="0" xfId="0" applyNumberFormat="1" applyFont="1" applyAlignment="1">
      <alignment vertical="top" wrapText="1"/>
    </xf>
    <xf numFmtId="0" fontId="18" fillId="7" borderId="15" xfId="0" applyNumberFormat="1" applyFont="1" applyFill="1" applyBorder="1" applyAlignment="1">
      <alignment horizontal="center" wrapText="1"/>
    </xf>
    <xf numFmtId="1" fontId="17" fillId="7" borderId="15" xfId="0" applyNumberFormat="1" applyFont="1" applyFill="1" applyBorder="1" applyAlignment="1">
      <alignment horizontal="center"/>
    </xf>
    <xf numFmtId="49" fontId="17" fillId="7" borderId="10" xfId="1" applyNumberFormat="1" applyFont="1" applyFill="1" applyBorder="1" applyAlignment="1" applyProtection="1">
      <alignment horizontal="center" vertical="center" wrapText="1"/>
    </xf>
    <xf numFmtId="1" fontId="17" fillId="7" borderId="15" xfId="0" applyNumberFormat="1" applyFont="1" applyFill="1" applyBorder="1" applyAlignment="1">
      <alignment horizontal="center" vertical="center" wrapText="1"/>
    </xf>
    <xf numFmtId="1" fontId="17" fillId="7" borderId="16" xfId="0" applyNumberFormat="1" applyFont="1" applyFill="1" applyBorder="1" applyAlignment="1">
      <alignment horizontal="center" vertical="center" wrapText="1"/>
    </xf>
    <xf numFmtId="1" fontId="17" fillId="7" borderId="10" xfId="0" applyNumberFormat="1" applyFont="1" applyFill="1" applyBorder="1" applyAlignment="1">
      <alignment horizontal="center" vertical="center" wrapText="1"/>
    </xf>
    <xf numFmtId="0" fontId="17" fillId="7" borderId="10" xfId="0" applyNumberFormat="1" applyFont="1" applyFill="1" applyBorder="1" applyAlignment="1">
      <alignment horizontal="center" vertical="center" wrapText="1"/>
    </xf>
    <xf numFmtId="0" fontId="17" fillId="7" borderId="10" xfId="0" applyNumberFormat="1" applyFont="1" applyFill="1" applyBorder="1" applyAlignment="1">
      <alignment vertical="center" wrapText="1"/>
    </xf>
    <xf numFmtId="12" fontId="17" fillId="7" borderId="10" xfId="0" applyNumberFormat="1" applyFont="1" applyFill="1" applyBorder="1" applyAlignment="1">
      <alignment horizontal="center" vertical="center" wrapText="1"/>
    </xf>
    <xf numFmtId="2" fontId="17" fillId="7" borderId="10" xfId="0" applyNumberFormat="1" applyFont="1" applyFill="1" applyBorder="1" applyAlignment="1">
      <alignment vertical="center" wrapText="1"/>
    </xf>
    <xf numFmtId="49" fontId="17" fillId="6" borderId="10" xfId="1" applyNumberFormat="1" applyFont="1" applyFill="1" applyBorder="1" applyAlignment="1" applyProtection="1">
      <alignment horizontal="center" vertical="center" wrapText="1"/>
    </xf>
    <xf numFmtId="49" fontId="17" fillId="6" borderId="19" xfId="1" applyNumberFormat="1" applyFont="1" applyFill="1" applyBorder="1" applyAlignment="1" applyProtection="1">
      <alignment horizontal="center" vertical="center" wrapText="1"/>
    </xf>
    <xf numFmtId="0" fontId="19" fillId="4" borderId="10" xfId="0" applyFont="1" applyFill="1" applyBorder="1" applyAlignment="1">
      <alignment horizontal="center" vertical="center"/>
    </xf>
    <xf numFmtId="1" fontId="6" fillId="4" borderId="15" xfId="0" applyNumberFormat="1" applyFont="1" applyFill="1" applyBorder="1" applyAlignment="1">
      <alignment horizontal="center" vertical="center" wrapText="1"/>
    </xf>
    <xf numFmtId="1" fontId="6" fillId="4" borderId="16" xfId="0" applyNumberFormat="1" applyFont="1" applyFill="1" applyBorder="1" applyAlignment="1">
      <alignment horizontal="center" vertical="center" wrapText="1"/>
    </xf>
    <xf numFmtId="1" fontId="15" fillId="4" borderId="10" xfId="0" applyNumberFormat="1" applyFont="1" applyFill="1" applyBorder="1" applyAlignment="1">
      <alignment horizontal="center" vertical="center" wrapText="1"/>
    </xf>
    <xf numFmtId="0" fontId="9" fillId="0" borderId="10" xfId="0" applyNumberFormat="1" applyFont="1" applyBorder="1" applyAlignment="1">
      <alignment horizontal="center" vertical="center" wrapText="1"/>
    </xf>
    <xf numFmtId="0" fontId="9" fillId="0" borderId="10" xfId="0" applyNumberFormat="1" applyFont="1" applyBorder="1" applyAlignment="1">
      <alignment vertical="center" wrapText="1"/>
    </xf>
    <xf numFmtId="12" fontId="9" fillId="0" borderId="10" xfId="0" applyNumberFormat="1" applyFont="1" applyBorder="1" applyAlignment="1">
      <alignment horizontal="center" vertical="center" wrapText="1"/>
    </xf>
    <xf numFmtId="2" fontId="9" fillId="0" borderId="10" xfId="0" applyNumberFormat="1" applyFont="1" applyBorder="1" applyAlignment="1">
      <alignment vertical="center" wrapText="1"/>
    </xf>
    <xf numFmtId="0" fontId="17" fillId="6" borderId="10" xfId="1" applyFont="1" applyFill="1" applyBorder="1" applyAlignment="1" applyProtection="1">
      <alignment horizontal="center" vertical="center" wrapText="1"/>
    </xf>
    <xf numFmtId="0" fontId="7" fillId="4" borderId="10" xfId="0" applyNumberFormat="1" applyFont="1" applyFill="1" applyBorder="1" applyAlignment="1">
      <alignment horizontal="center" vertical="center" wrapText="1"/>
    </xf>
    <xf numFmtId="0" fontId="9" fillId="4" borderId="10" xfId="0" applyNumberFormat="1" applyFont="1" applyFill="1" applyBorder="1" applyAlignment="1">
      <alignment horizontal="center" vertical="center" wrapText="1"/>
    </xf>
    <xf numFmtId="0" fontId="9" fillId="4" borderId="11" xfId="0" applyNumberFormat="1" applyFont="1" applyFill="1" applyBorder="1" applyAlignment="1">
      <alignment horizontal="center" vertical="center" wrapText="1"/>
    </xf>
    <xf numFmtId="0" fontId="9" fillId="4" borderId="10" xfId="0" applyNumberFormat="1" applyFont="1" applyFill="1" applyBorder="1" applyAlignment="1">
      <alignment vertical="center" wrapText="1"/>
    </xf>
    <xf numFmtId="0" fontId="1" fillId="7" borderId="15" xfId="0" applyNumberFormat="1" applyFont="1" applyFill="1" applyBorder="1" applyAlignment="1">
      <alignment horizontal="center" wrapText="1"/>
    </xf>
    <xf numFmtId="1" fontId="6" fillId="7" borderId="15" xfId="0" applyNumberFormat="1" applyFont="1" applyFill="1" applyBorder="1" applyAlignment="1">
      <alignment horizontal="center"/>
    </xf>
    <xf numFmtId="1" fontId="6" fillId="7" borderId="15" xfId="0" applyNumberFormat="1" applyFont="1" applyFill="1" applyBorder="1" applyAlignment="1">
      <alignment horizontal="center" vertical="center" wrapText="1"/>
    </xf>
    <xf numFmtId="1" fontId="6" fillId="7" borderId="16" xfId="0" applyNumberFormat="1" applyFont="1" applyFill="1" applyBorder="1" applyAlignment="1">
      <alignment horizontal="center" vertical="center" wrapText="1"/>
    </xf>
    <xf numFmtId="1" fontId="15" fillId="7" borderId="10" xfId="0" applyNumberFormat="1" applyFont="1" applyFill="1" applyBorder="1" applyAlignment="1">
      <alignment horizontal="center" vertical="center" wrapText="1"/>
    </xf>
    <xf numFmtId="0" fontId="7" fillId="7" borderId="10" xfId="0" applyNumberFormat="1" applyFont="1" applyFill="1" applyBorder="1" applyAlignment="1">
      <alignment horizontal="center" vertical="center" wrapText="1"/>
    </xf>
    <xf numFmtId="0" fontId="9" fillId="7" borderId="10" xfId="0" applyNumberFormat="1" applyFont="1" applyFill="1" applyBorder="1" applyAlignment="1">
      <alignment horizontal="center" vertical="center" wrapText="1"/>
    </xf>
    <xf numFmtId="0" fontId="9" fillId="7" borderId="11" xfId="0" applyNumberFormat="1" applyFont="1" applyFill="1" applyBorder="1" applyAlignment="1">
      <alignment horizontal="center" vertical="center" wrapText="1"/>
    </xf>
    <xf numFmtId="0" fontId="9" fillId="7" borderId="10" xfId="0" applyNumberFormat="1" applyFont="1" applyFill="1" applyBorder="1" applyAlignment="1">
      <alignment vertical="center" wrapText="1"/>
    </xf>
    <xf numFmtId="12" fontId="9" fillId="7" borderId="10" xfId="0" applyNumberFormat="1" applyFont="1" applyFill="1" applyBorder="1" applyAlignment="1">
      <alignment horizontal="center" vertical="center" wrapText="1"/>
    </xf>
    <xf numFmtId="2" fontId="9" fillId="7" borderId="10" xfId="0" applyNumberFormat="1" applyFont="1" applyFill="1" applyBorder="1" applyAlignment="1">
      <alignment vertical="center" wrapText="1"/>
    </xf>
    <xf numFmtId="1" fontId="1" fillId="7" borderId="15" xfId="0" applyNumberFormat="1" applyFont="1" applyFill="1" applyBorder="1" applyAlignment="1">
      <alignment horizontal="center" wrapText="1"/>
    </xf>
    <xf numFmtId="0" fontId="17" fillId="7" borderId="10" xfId="1" applyFont="1" applyFill="1" applyBorder="1" applyAlignment="1" applyProtection="1">
      <alignment horizontal="center" vertical="center" wrapText="1"/>
    </xf>
    <xf numFmtId="1" fontId="6" fillId="4" borderId="17" xfId="0" applyNumberFormat="1" applyFont="1" applyFill="1" applyBorder="1" applyAlignment="1">
      <alignment horizontal="center" vertical="center" wrapText="1"/>
    </xf>
    <xf numFmtId="0" fontId="4" fillId="0" borderId="10" xfId="0" applyNumberFormat="1" applyFont="1" applyBorder="1" applyAlignment="1">
      <alignment vertical="top" wrapText="1"/>
    </xf>
    <xf numFmtId="0" fontId="23" fillId="0" borderId="10" xfId="0" applyFont="1" applyFill="1" applyBorder="1"/>
    <xf numFmtId="0" fontId="24" fillId="0" borderId="10" xfId="0" applyFont="1" applyFill="1" applyBorder="1"/>
    <xf numFmtId="0" fontId="17" fillId="0" borderId="10" xfId="0" applyFont="1" applyFill="1" applyBorder="1"/>
    <xf numFmtId="0" fontId="24" fillId="0" borderId="10" xfId="0" applyFont="1" applyFill="1" applyBorder="1" applyAlignment="1">
      <alignment vertical="center"/>
    </xf>
    <xf numFmtId="0" fontId="25" fillId="0" borderId="10" xfId="0" applyFont="1" applyFill="1" applyBorder="1" applyAlignment="1">
      <alignment vertical="center"/>
    </xf>
    <xf numFmtId="0" fontId="18" fillId="6" borderId="10" xfId="1" quotePrefix="1" applyFont="1" applyFill="1" applyBorder="1" applyAlignment="1" applyProtection="1">
      <alignment horizontal="center" wrapText="1"/>
    </xf>
    <xf numFmtId="49" fontId="17" fillId="6" borderId="10" xfId="1" applyNumberFormat="1" applyFont="1" applyFill="1" applyBorder="1" applyAlignment="1" applyProtection="1">
      <alignment horizontal="center" wrapText="1"/>
    </xf>
    <xf numFmtId="0" fontId="18" fillId="4" borderId="10" xfId="1" quotePrefix="1" applyFont="1" applyFill="1" applyBorder="1" applyAlignment="1" applyProtection="1">
      <alignment horizontal="center" wrapText="1"/>
    </xf>
    <xf numFmtId="49" fontId="17" fillId="4" borderId="19" xfId="1" applyNumberFormat="1" applyFont="1" applyFill="1" applyBorder="1" applyAlignment="1" applyProtection="1">
      <alignment horizontal="center" vertical="center" wrapText="1"/>
    </xf>
    <xf numFmtId="0" fontId="17" fillId="4" borderId="10" xfId="1" applyFont="1" applyFill="1" applyBorder="1" applyAlignment="1" applyProtection="1">
      <alignment horizontal="center" vertical="center" wrapText="1"/>
    </xf>
    <xf numFmtId="12" fontId="9" fillId="4" borderId="10" xfId="0" applyNumberFormat="1" applyFont="1" applyFill="1" applyBorder="1" applyAlignment="1">
      <alignment horizontal="center" vertical="center" wrapText="1"/>
    </xf>
    <xf numFmtId="2" fontId="9" fillId="4" borderId="10" xfId="0" applyNumberFormat="1" applyFont="1" applyFill="1" applyBorder="1" applyAlignment="1">
      <alignment vertical="center" wrapText="1"/>
    </xf>
    <xf numFmtId="49" fontId="17" fillId="4" borderId="10" xfId="1" applyNumberFormat="1" applyFont="1" applyFill="1" applyBorder="1" applyAlignment="1" applyProtection="1">
      <alignment horizontal="center" wrapText="1"/>
    </xf>
    <xf numFmtId="1" fontId="6" fillId="4" borderId="1" xfId="0" applyNumberFormat="1" applyFont="1" applyFill="1" applyBorder="1" applyAlignment="1">
      <alignment horizontal="center" vertical="center" wrapText="1"/>
    </xf>
    <xf numFmtId="0" fontId="23" fillId="4" borderId="10" xfId="0" applyFont="1" applyFill="1" applyBorder="1"/>
    <xf numFmtId="0" fontId="1" fillId="4" borderId="1" xfId="0" applyNumberFormat="1" applyFont="1" applyFill="1" applyBorder="1" applyAlignment="1">
      <alignment horizontal="center" wrapText="1"/>
    </xf>
    <xf numFmtId="1" fontId="6" fillId="4" borderId="1" xfId="0" applyNumberFormat="1" applyFont="1" applyFill="1" applyBorder="1" applyAlignment="1">
      <alignment horizontal="center"/>
    </xf>
    <xf numFmtId="49" fontId="17" fillId="6" borderId="9" xfId="1" applyNumberFormat="1" applyFont="1" applyFill="1" applyBorder="1" applyAlignment="1" applyProtection="1">
      <alignment horizontal="center" vertical="center" wrapText="1"/>
    </xf>
    <xf numFmtId="0" fontId="19" fillId="4" borderId="9" xfId="0" applyFont="1" applyFill="1" applyBorder="1" applyAlignment="1">
      <alignment horizontal="center" vertical="center"/>
    </xf>
    <xf numFmtId="0" fontId="1" fillId="4" borderId="10" xfId="0" applyNumberFormat="1" applyFont="1" applyFill="1" applyBorder="1" applyAlignment="1">
      <alignment horizontal="center" wrapText="1"/>
    </xf>
    <xf numFmtId="1" fontId="6" fillId="4" borderId="10" xfId="0" applyNumberFormat="1" applyFont="1" applyFill="1" applyBorder="1" applyAlignment="1">
      <alignment horizontal="center"/>
    </xf>
    <xf numFmtId="49" fontId="17" fillId="6" borderId="19" xfId="1" applyNumberFormat="1" applyFont="1" applyFill="1" applyBorder="1" applyAlignment="1" applyProtection="1">
      <alignment horizontal="center" wrapText="1"/>
    </xf>
    <xf numFmtId="0" fontId="17" fillId="7" borderId="19" xfId="1" applyFont="1" applyFill="1" applyBorder="1" applyAlignment="1" applyProtection="1">
      <alignment horizontal="center" wrapText="1"/>
    </xf>
    <xf numFmtId="0" fontId="17" fillId="7" borderId="10" xfId="1" applyFont="1" applyFill="1" applyBorder="1" applyAlignment="1" applyProtection="1">
      <alignment horizontal="center" wrapText="1"/>
    </xf>
    <xf numFmtId="0" fontId="0" fillId="0" borderId="10" xfId="0" applyFont="1" applyBorder="1" applyAlignment="1">
      <alignment vertical="top" wrapText="1"/>
    </xf>
    <xf numFmtId="0" fontId="24" fillId="4" borderId="10" xfId="0" applyFont="1" applyFill="1" applyBorder="1"/>
    <xf numFmtId="0" fontId="24" fillId="4" borderId="9" xfId="0" applyFont="1" applyFill="1" applyBorder="1"/>
    <xf numFmtId="0" fontId="17" fillId="4" borderId="19" xfId="1" applyFont="1" applyFill="1" applyBorder="1" applyAlignment="1" applyProtection="1">
      <alignment horizontal="center" wrapText="1"/>
    </xf>
    <xf numFmtId="0" fontId="17" fillId="4" borderId="10" xfId="1" applyFont="1" applyFill="1" applyBorder="1" applyAlignment="1" applyProtection="1">
      <alignment horizontal="center" wrapText="1"/>
    </xf>
    <xf numFmtId="0" fontId="19" fillId="4" borderId="10" xfId="0" applyFont="1" applyFill="1" applyBorder="1" applyAlignment="1">
      <alignment horizontal="center"/>
    </xf>
    <xf numFmtId="0" fontId="12" fillId="3" borderId="15" xfId="0" applyNumberFormat="1" applyFont="1" applyFill="1" applyBorder="1" applyAlignment="1">
      <alignment vertical="center"/>
    </xf>
    <xf numFmtId="0" fontId="18" fillId="3" borderId="10" xfId="1" applyFont="1" applyFill="1" applyBorder="1" applyAlignment="1" applyProtection="1">
      <alignment horizontal="center" vertical="center" wrapText="1"/>
    </xf>
    <xf numFmtId="0" fontId="4" fillId="3" borderId="10" xfId="0" applyNumberFormat="1" applyFont="1" applyFill="1" applyBorder="1" applyAlignment="1">
      <alignment vertical="top" wrapText="1"/>
    </xf>
    <xf numFmtId="0" fontId="1" fillId="3" borderId="20" xfId="0" applyNumberFormat="1" applyFont="1" applyFill="1" applyBorder="1" applyAlignment="1">
      <alignment horizontal="center" wrapText="1"/>
    </xf>
    <xf numFmtId="49" fontId="17" fillId="3" borderId="10" xfId="1" applyNumberFormat="1" applyFont="1" applyFill="1" applyBorder="1" applyAlignment="1" applyProtection="1">
      <alignment horizontal="center" wrapText="1"/>
    </xf>
    <xf numFmtId="0" fontId="0" fillId="3" borderId="10" xfId="0" applyFont="1" applyFill="1" applyBorder="1" applyAlignment="1">
      <alignment vertical="top" wrapText="1"/>
    </xf>
    <xf numFmtId="0" fontId="19" fillId="3" borderId="10" xfId="0" applyFont="1" applyFill="1" applyBorder="1" applyAlignment="1"/>
    <xf numFmtId="0" fontId="17" fillId="3" borderId="19" xfId="1" applyFont="1" applyFill="1" applyBorder="1" applyAlignment="1" applyProtection="1">
      <alignment horizontal="center" wrapText="1"/>
    </xf>
    <xf numFmtId="0" fontId="17" fillId="3" borderId="10" xfId="1" applyFont="1" applyFill="1" applyBorder="1" applyAlignment="1" applyProtection="1">
      <alignment horizontal="center" wrapText="1"/>
    </xf>
    <xf numFmtId="0" fontId="17" fillId="3" borderId="10" xfId="1" applyFont="1" applyFill="1" applyBorder="1" applyAlignment="1" applyProtection="1">
      <alignment horizontal="center" vertical="center" wrapText="1"/>
    </xf>
    <xf numFmtId="1" fontId="6" fillId="3" borderId="16" xfId="0" applyNumberFormat="1" applyFont="1" applyFill="1" applyBorder="1" applyAlignment="1">
      <alignment horizontal="center" vertical="center" wrapText="1"/>
    </xf>
    <xf numFmtId="1" fontId="15" fillId="3" borderId="10" xfId="0" applyNumberFormat="1" applyFont="1" applyFill="1" applyBorder="1" applyAlignment="1">
      <alignment horizontal="center" vertical="center" wrapText="1"/>
    </xf>
    <xf numFmtId="0" fontId="7" fillId="3" borderId="10" xfId="0" applyNumberFormat="1" applyFont="1" applyFill="1" applyBorder="1" applyAlignment="1">
      <alignment horizontal="center" vertical="center" wrapText="1"/>
    </xf>
    <xf numFmtId="0" fontId="9" fillId="3" borderId="10" xfId="0" applyNumberFormat="1" applyFont="1" applyFill="1" applyBorder="1" applyAlignment="1">
      <alignment horizontal="center" vertical="center" wrapText="1"/>
    </xf>
    <xf numFmtId="0" fontId="9" fillId="3" borderId="11" xfId="0" applyNumberFormat="1" applyFont="1" applyFill="1" applyBorder="1" applyAlignment="1">
      <alignment horizontal="center" vertical="center" wrapText="1"/>
    </xf>
    <xf numFmtId="0" fontId="9" fillId="3" borderId="10" xfId="0" applyNumberFormat="1" applyFont="1" applyFill="1" applyBorder="1" applyAlignment="1">
      <alignment vertical="center" wrapText="1"/>
    </xf>
    <xf numFmtId="12" fontId="9" fillId="3" borderId="10" xfId="0" applyNumberFormat="1" applyFont="1" applyFill="1" applyBorder="1" applyAlignment="1">
      <alignment horizontal="center" vertical="center" wrapText="1"/>
    </xf>
    <xf numFmtId="2" fontId="9" fillId="3" borderId="10" xfId="0" applyNumberFormat="1" applyFont="1" applyFill="1" applyBorder="1" applyAlignment="1">
      <alignment vertical="center" wrapText="1"/>
    </xf>
    <xf numFmtId="0" fontId="18" fillId="7" borderId="10" xfId="0" applyFont="1" applyFill="1" applyBorder="1"/>
    <xf numFmtId="0" fontId="18" fillId="7" borderId="10" xfId="0" applyFont="1" applyFill="1" applyBorder="1" applyAlignment="1">
      <alignment horizontal="left"/>
    </xf>
    <xf numFmtId="0" fontId="22" fillId="7" borderId="10" xfId="0" applyFont="1" applyFill="1" applyBorder="1" applyAlignment="1">
      <alignment vertical="center" wrapText="1"/>
    </xf>
    <xf numFmtId="0" fontId="18" fillId="7" borderId="10" xfId="1" quotePrefix="1" applyFont="1" applyFill="1" applyBorder="1" applyAlignment="1" applyProtection="1">
      <alignment horizontal="center" wrapText="1"/>
    </xf>
    <xf numFmtId="49" fontId="17" fillId="7" borderId="10" xfId="1" applyNumberFormat="1" applyFont="1" applyFill="1" applyBorder="1" applyAlignment="1" applyProtection="1">
      <alignment horizontal="center" wrapText="1"/>
    </xf>
    <xf numFmtId="49" fontId="17" fillId="7" borderId="19" xfId="1" applyNumberFormat="1" applyFont="1" applyFill="1" applyBorder="1" applyAlignment="1" applyProtection="1">
      <alignment horizontal="center" wrapText="1"/>
    </xf>
    <xf numFmtId="0" fontId="19" fillId="7" borderId="10" xfId="0" applyFont="1" applyFill="1" applyBorder="1" applyAlignment="1">
      <alignment horizontal="center"/>
    </xf>
    <xf numFmtId="0" fontId="18" fillId="7" borderId="10" xfId="0" applyFont="1" applyFill="1" applyBorder="1" applyAlignment="1">
      <alignment vertical="center"/>
    </xf>
    <xf numFmtId="0" fontId="4" fillId="7" borderId="10" xfId="0" applyNumberFormat="1" applyFont="1" applyFill="1" applyBorder="1" applyAlignment="1">
      <alignment vertical="top" wrapText="1"/>
    </xf>
    <xf numFmtId="1" fontId="6" fillId="7" borderId="17" xfId="0" applyNumberFormat="1" applyFont="1" applyFill="1" applyBorder="1" applyAlignment="1">
      <alignment horizontal="center" vertical="center" wrapText="1"/>
    </xf>
    <xf numFmtId="0" fontId="18" fillId="7" borderId="10" xfId="0" applyFont="1" applyFill="1" applyBorder="1" applyAlignment="1">
      <alignment horizontal="left" vertical="center"/>
    </xf>
    <xf numFmtId="0" fontId="17" fillId="7" borderId="10" xfId="0" applyFont="1" applyFill="1" applyBorder="1" applyAlignment="1">
      <alignment horizontal="center"/>
    </xf>
    <xf numFmtId="0" fontId="16" fillId="7" borderId="10" xfId="0" applyNumberFormat="1" applyFont="1" applyFill="1" applyBorder="1" applyAlignment="1">
      <alignment horizontal="center" wrapText="1"/>
    </xf>
    <xf numFmtId="0" fontId="17" fillId="7" borderId="10" xfId="0" applyNumberFormat="1" applyFont="1" applyFill="1" applyBorder="1" applyAlignment="1">
      <alignment horizontal="center" wrapText="1"/>
    </xf>
    <xf numFmtId="0" fontId="16" fillId="4" borderId="10" xfId="0" applyNumberFormat="1" applyFont="1" applyFill="1" applyBorder="1" applyAlignment="1">
      <alignment horizontal="center" wrapText="1"/>
    </xf>
    <xf numFmtId="0" fontId="17" fillId="4" borderId="10" xfId="0" applyNumberFormat="1" applyFont="1" applyFill="1" applyBorder="1" applyAlignment="1">
      <alignment horizontal="center" wrapText="1"/>
    </xf>
    <xf numFmtId="0" fontId="9" fillId="4" borderId="10" xfId="0" applyNumberFormat="1" applyFont="1" applyFill="1" applyBorder="1" applyAlignment="1">
      <alignment horizontal="center" wrapText="1"/>
    </xf>
    <xf numFmtId="0" fontId="9" fillId="7" borderId="10" xfId="0" applyNumberFormat="1" applyFont="1" applyFill="1" applyBorder="1" applyAlignment="1">
      <alignment horizontal="center" wrapText="1"/>
    </xf>
    <xf numFmtId="0" fontId="9" fillId="7" borderId="10" xfId="0" applyNumberFormat="1" applyFont="1" applyFill="1" applyBorder="1" applyAlignment="1">
      <alignment wrapText="1"/>
    </xf>
    <xf numFmtId="0" fontId="9" fillId="4" borderId="11" xfId="0" applyNumberFormat="1" applyFont="1" applyFill="1" applyBorder="1" applyAlignment="1">
      <alignment horizontal="center" wrapText="1"/>
    </xf>
    <xf numFmtId="0" fontId="7" fillId="4" borderId="10" xfId="0" applyNumberFormat="1" applyFont="1" applyFill="1" applyBorder="1" applyAlignment="1">
      <alignment horizontal="center" wrapText="1"/>
    </xf>
    <xf numFmtId="1" fontId="15" fillId="4" borderId="10" xfId="0" applyNumberFormat="1" applyFont="1" applyFill="1" applyBorder="1" applyAlignment="1">
      <alignment horizontal="center" wrapText="1"/>
    </xf>
    <xf numFmtId="1" fontId="6" fillId="7" borderId="16" xfId="0" applyNumberFormat="1" applyFont="1" applyFill="1" applyBorder="1" applyAlignment="1">
      <alignment horizontal="center" wrapText="1"/>
    </xf>
    <xf numFmtId="1" fontId="15" fillId="7" borderId="10" xfId="0" applyNumberFormat="1" applyFont="1" applyFill="1" applyBorder="1" applyAlignment="1">
      <alignment horizontal="center" wrapText="1"/>
    </xf>
    <xf numFmtId="12" fontId="9" fillId="7" borderId="10" xfId="0" applyNumberFormat="1" applyFont="1" applyFill="1" applyBorder="1" applyAlignment="1">
      <alignment horizontal="center" wrapText="1"/>
    </xf>
    <xf numFmtId="2" fontId="9" fillId="7" borderId="10" xfId="0" applyNumberFormat="1" applyFont="1" applyFill="1" applyBorder="1" applyAlignment="1">
      <alignment wrapText="1"/>
    </xf>
    <xf numFmtId="0" fontId="22" fillId="7" borderId="10" xfId="0" applyFont="1" applyFill="1" applyBorder="1"/>
    <xf numFmtId="0" fontId="1" fillId="7" borderId="10" xfId="0" applyNumberFormat="1" applyFont="1" applyFill="1" applyBorder="1" applyAlignment="1">
      <alignment horizontal="center" wrapText="1"/>
    </xf>
    <xf numFmtId="1" fontId="6" fillId="7" borderId="10" xfId="0" applyNumberFormat="1" applyFont="1" applyFill="1" applyBorder="1" applyAlignment="1">
      <alignment horizontal="center"/>
    </xf>
    <xf numFmtId="1" fontId="15" fillId="7" borderId="0" xfId="0" applyNumberFormat="1" applyFont="1" applyFill="1" applyBorder="1" applyAlignment="1">
      <alignment horizontal="center" vertical="center" wrapText="1"/>
    </xf>
    <xf numFmtId="49" fontId="17" fillId="4" borderId="19" xfId="1" applyNumberFormat="1" applyFont="1" applyFill="1" applyBorder="1" applyAlignment="1" applyProtection="1">
      <alignment horizontal="center" wrapText="1"/>
    </xf>
    <xf numFmtId="0" fontId="17" fillId="4" borderId="10" xfId="0" applyFont="1" applyFill="1" applyBorder="1" applyAlignment="1">
      <alignment horizontal="center"/>
    </xf>
    <xf numFmtId="0" fontId="18" fillId="7" borderId="10" xfId="0" applyFont="1" applyFill="1" applyBorder="1" applyAlignment="1">
      <alignment horizontal="center"/>
    </xf>
    <xf numFmtId="0" fontId="23" fillId="7" borderId="10" xfId="0" applyFont="1" applyFill="1" applyBorder="1"/>
    <xf numFmtId="0" fontId="6" fillId="4" borderId="10" xfId="0" applyNumberFormat="1" applyFont="1" applyFill="1" applyBorder="1" applyAlignment="1">
      <alignment horizontal="center" wrapText="1"/>
    </xf>
    <xf numFmtId="1" fontId="6" fillId="7" borderId="3" xfId="0" applyNumberFormat="1" applyFont="1" applyFill="1" applyBorder="1" applyAlignment="1">
      <alignment horizontal="center" vertical="center" wrapText="1"/>
    </xf>
    <xf numFmtId="0" fontId="27" fillId="7" borderId="10" xfId="0" applyFont="1" applyFill="1" applyBorder="1" applyAlignment="1">
      <alignment horizontal="center"/>
    </xf>
    <xf numFmtId="1" fontId="6" fillId="7" borderId="1" xfId="0" applyNumberFormat="1" applyFont="1" applyFill="1" applyBorder="1" applyAlignment="1">
      <alignment horizontal="center" vertical="center" wrapText="1"/>
    </xf>
    <xf numFmtId="1" fontId="15" fillId="7" borderId="9" xfId="0" applyNumberFormat="1" applyFont="1" applyFill="1" applyBorder="1" applyAlignment="1">
      <alignment horizontal="center" wrapText="1"/>
    </xf>
    <xf numFmtId="1" fontId="6" fillId="7" borderId="10" xfId="0" applyNumberFormat="1" applyFont="1" applyFill="1" applyBorder="1" applyAlignment="1">
      <alignment horizontal="center" vertical="center" wrapText="1"/>
    </xf>
    <xf numFmtId="0" fontId="23" fillId="4" borderId="14" xfId="0" applyFont="1" applyFill="1" applyBorder="1"/>
    <xf numFmtId="0" fontId="28" fillId="7" borderId="19" xfId="1" applyFont="1" applyFill="1" applyBorder="1" applyAlignment="1" applyProtection="1">
      <alignment horizontal="center" wrapText="1"/>
    </xf>
    <xf numFmtId="1" fontId="13" fillId="7" borderId="10" xfId="0" applyNumberFormat="1" applyFont="1" applyFill="1" applyBorder="1" applyAlignment="1">
      <alignment horizontal="center" vertical="center"/>
    </xf>
    <xf numFmtId="1" fontId="2" fillId="7" borderId="10" xfId="0" applyNumberFormat="1" applyFont="1" applyFill="1" applyBorder="1" applyAlignment="1">
      <alignment horizontal="center" vertical="center"/>
    </xf>
    <xf numFmtId="0" fontId="12" fillId="0" borderId="0" xfId="0" applyNumberFormat="1" applyFont="1" applyBorder="1" applyAlignment="1"/>
    <xf numFmtId="0" fontId="0" fillId="0" borderId="0" xfId="0" applyFont="1" applyBorder="1" applyAlignment="1">
      <alignment vertical="top" wrapText="1"/>
    </xf>
    <xf numFmtId="0" fontId="7" fillId="0" borderId="0" xfId="0" applyNumberFormat="1" applyFont="1" applyBorder="1" applyAlignment="1">
      <alignment horizontal="center" wrapText="1"/>
    </xf>
    <xf numFmtId="0" fontId="9" fillId="0" borderId="0" xfId="0" applyNumberFormat="1" applyFont="1" applyBorder="1" applyAlignment="1">
      <alignment horizontal="center" wrapText="1"/>
    </xf>
    <xf numFmtId="0" fontId="9" fillId="0" borderId="0" xfId="0" applyNumberFormat="1" applyFont="1" applyBorder="1" applyAlignment="1">
      <alignment horizontal="center" vertical="top" wrapText="1"/>
    </xf>
    <xf numFmtId="1" fontId="12" fillId="0" borderId="0" xfId="0" applyNumberFormat="1" applyFont="1" applyBorder="1" applyAlignment="1"/>
    <xf numFmtId="1" fontId="20" fillId="4" borderId="10" xfId="0" applyNumberFormat="1" applyFont="1" applyFill="1" applyBorder="1" applyAlignment="1">
      <alignment horizontal="center"/>
    </xf>
    <xf numFmtId="2" fontId="14" fillId="5" borderId="10" xfId="0" applyNumberFormat="1" applyFont="1" applyFill="1" applyBorder="1" applyAlignment="1">
      <alignment horizontal="center" vertical="center" wrapText="1"/>
    </xf>
    <xf numFmtId="0" fontId="28" fillId="7" borderId="10" xfId="1" applyFont="1" applyFill="1" applyBorder="1" applyAlignment="1" applyProtection="1">
      <alignment horizontal="center" wrapText="1"/>
    </xf>
    <xf numFmtId="0" fontId="21" fillId="0" borderId="10" xfId="0" applyFont="1" applyBorder="1" applyAlignment="1">
      <alignment vertical="center"/>
    </xf>
    <xf numFmtId="0" fontId="21" fillId="0" borderId="14" xfId="0" applyFont="1" applyBorder="1" applyAlignment="1">
      <alignment wrapText="1"/>
    </xf>
    <xf numFmtId="0" fontId="21" fillId="0" borderId="0" xfId="0" applyFont="1"/>
    <xf numFmtId="0" fontId="0" fillId="9" borderId="10" xfId="0" applyFill="1" applyBorder="1"/>
    <xf numFmtId="0" fontId="21" fillId="0" borderId="0" xfId="0" applyFont="1" applyAlignment="1">
      <alignment vertical="center"/>
    </xf>
    <xf numFmtId="0" fontId="21" fillId="0" borderId="0" xfId="0" applyFont="1" applyBorder="1"/>
    <xf numFmtId="0" fontId="0" fillId="4" borderId="0" xfId="0" applyFill="1" applyBorder="1"/>
    <xf numFmtId="0" fontId="31" fillId="0" borderId="0" xfId="0" applyFont="1" applyAlignment="1">
      <alignment horizontal="justify" vertical="center"/>
    </xf>
    <xf numFmtId="0" fontId="31" fillId="0" borderId="0" xfId="0" applyFont="1" applyAlignment="1">
      <alignment horizontal="justify" vertical="center" wrapText="1"/>
    </xf>
    <xf numFmtId="0" fontId="38" fillId="0" borderId="0" xfId="0" applyFont="1" applyAlignment="1">
      <alignment horizontal="justify" vertical="center" wrapText="1"/>
    </xf>
    <xf numFmtId="0" fontId="36" fillId="0" borderId="0" xfId="0" applyFont="1" applyAlignment="1">
      <alignment horizontal="justify" vertical="center"/>
    </xf>
    <xf numFmtId="0" fontId="33" fillId="0" borderId="0" xfId="0" applyFont="1" applyAlignment="1">
      <alignment horizontal="justify" vertical="center"/>
    </xf>
    <xf numFmtId="0" fontId="24" fillId="0" borderId="11" xfId="0" applyFont="1" applyFill="1" applyBorder="1" applyAlignment="1">
      <alignment vertical="center"/>
    </xf>
    <xf numFmtId="0" fontId="17" fillId="0" borderId="11" xfId="0" applyFont="1" applyFill="1" applyBorder="1" applyAlignment="1">
      <alignment vertical="center"/>
    </xf>
    <xf numFmtId="0" fontId="42" fillId="11" borderId="9" xfId="0" applyFont="1" applyFill="1" applyBorder="1" applyAlignment="1">
      <alignment horizontal="center" vertical="center"/>
    </xf>
    <xf numFmtId="0" fontId="18" fillId="12" borderId="10" xfId="0" applyFont="1" applyFill="1" applyBorder="1" applyAlignment="1">
      <alignment horizontal="justify" vertical="center" wrapText="1"/>
    </xf>
    <xf numFmtId="0" fontId="18" fillId="12" borderId="11" xfId="0" applyFont="1" applyFill="1" applyBorder="1" applyAlignment="1">
      <alignment vertical="center"/>
    </xf>
    <xf numFmtId="0" fontId="18" fillId="12" borderId="11" xfId="0" applyFont="1" applyFill="1" applyBorder="1" applyAlignment="1">
      <alignment horizontal="left" vertical="center"/>
    </xf>
    <xf numFmtId="49" fontId="17" fillId="12" borderId="10" xfId="1" applyNumberFormat="1" applyFont="1" applyFill="1" applyBorder="1" applyAlignment="1" applyProtection="1">
      <alignment horizontal="center" vertical="center" wrapText="1"/>
    </xf>
    <xf numFmtId="0" fontId="0" fillId="0" borderId="10" xfId="0" applyBorder="1" applyAlignment="1">
      <alignment vertical="center"/>
    </xf>
    <xf numFmtId="0" fontId="1" fillId="4" borderId="10" xfId="0" applyNumberFormat="1" applyFont="1" applyFill="1" applyBorder="1" applyAlignment="1">
      <alignment horizontal="center" vertical="center" wrapText="1"/>
    </xf>
    <xf numFmtId="1" fontId="1" fillId="13" borderId="15" xfId="0" applyNumberFormat="1" applyFont="1" applyFill="1" applyBorder="1" applyAlignment="1">
      <alignment horizontal="center" vertical="center" wrapText="1"/>
    </xf>
    <xf numFmtId="0" fontId="0" fillId="0" borderId="0" xfId="0" applyFont="1" applyAlignment="1">
      <alignment vertical="center" wrapText="1"/>
    </xf>
    <xf numFmtId="0" fontId="4" fillId="0" borderId="0" xfId="0" applyNumberFormat="1" applyFont="1" applyAlignment="1">
      <alignment vertical="center" wrapText="1"/>
    </xf>
    <xf numFmtId="0" fontId="0" fillId="12" borderId="10" xfId="0" applyFill="1" applyBorder="1" applyAlignment="1">
      <alignment horizontal="center" vertical="center"/>
    </xf>
    <xf numFmtId="0" fontId="17" fillId="4" borderId="19" xfId="1" applyFont="1" applyFill="1" applyBorder="1" applyAlignment="1" applyProtection="1">
      <alignment horizontal="center" vertical="center" wrapText="1"/>
    </xf>
    <xf numFmtId="49" fontId="17" fillId="4" borderId="10" xfId="1" applyNumberFormat="1" applyFont="1" applyFill="1" applyBorder="1" applyAlignment="1" applyProtection="1">
      <alignment horizontal="center" vertical="center" wrapText="1"/>
    </xf>
    <xf numFmtId="0" fontId="1" fillId="12" borderId="10" xfId="0" applyNumberFormat="1" applyFont="1" applyFill="1" applyBorder="1" applyAlignment="1">
      <alignment horizontal="center" vertical="center" wrapText="1"/>
    </xf>
    <xf numFmtId="0" fontId="0" fillId="12" borderId="10" xfId="0" applyFill="1" applyBorder="1" applyAlignment="1">
      <alignment vertical="center"/>
    </xf>
    <xf numFmtId="1" fontId="1" fillId="4" borderId="10" xfId="0" applyNumberFormat="1" applyFont="1" applyFill="1" applyBorder="1" applyAlignment="1">
      <alignment horizontal="center" vertical="center" wrapText="1"/>
    </xf>
    <xf numFmtId="0" fontId="18" fillId="12" borderId="10" xfId="0" applyNumberFormat="1" applyFont="1" applyFill="1" applyBorder="1" applyAlignment="1">
      <alignment horizontal="center" vertical="center" wrapText="1"/>
    </xf>
    <xf numFmtId="0" fontId="18" fillId="12" borderId="11" xfId="0" applyFont="1" applyFill="1" applyBorder="1" applyAlignment="1">
      <alignment horizontal="center" vertical="center"/>
    </xf>
    <xf numFmtId="0" fontId="22" fillId="12" borderId="10" xfId="0" applyFont="1" applyFill="1" applyBorder="1" applyAlignment="1">
      <alignment horizontal="center" vertical="center"/>
    </xf>
    <xf numFmtId="0" fontId="24" fillId="4" borderId="25" xfId="0" applyFont="1" applyFill="1" applyBorder="1" applyAlignment="1">
      <alignment vertical="center"/>
    </xf>
    <xf numFmtId="0" fontId="24" fillId="4" borderId="11" xfId="0" applyFont="1" applyFill="1" applyBorder="1" applyAlignment="1">
      <alignment vertical="center"/>
    </xf>
    <xf numFmtId="0" fontId="18" fillId="12" borderId="10" xfId="0" applyFont="1" applyFill="1" applyBorder="1" applyAlignment="1">
      <alignment horizontal="center" vertical="center"/>
    </xf>
    <xf numFmtId="0" fontId="0" fillId="0" borderId="0" xfId="0" applyAlignment="1">
      <alignment vertical="center"/>
    </xf>
    <xf numFmtId="0" fontId="0" fillId="0" borderId="0" xfId="0" applyAlignment="1">
      <alignment horizontal="center" vertical="center"/>
    </xf>
    <xf numFmtId="9" fontId="43" fillId="0" borderId="26" xfId="0" applyNumberFormat="1" applyFont="1" applyFill="1" applyBorder="1" applyAlignment="1">
      <alignment horizontal="left" vertical="center" wrapText="1"/>
    </xf>
    <xf numFmtId="0" fontId="43" fillId="0" borderId="26" xfId="0" applyFont="1" applyFill="1" applyBorder="1" applyAlignment="1">
      <alignment horizontal="center" vertical="center" wrapText="1"/>
    </xf>
    <xf numFmtId="0" fontId="0" fillId="0" borderId="26" xfId="0" applyFill="1" applyBorder="1" applyAlignment="1">
      <alignment vertical="center"/>
    </xf>
    <xf numFmtId="0" fontId="24" fillId="0" borderId="36" xfId="0" applyFont="1" applyFill="1" applyBorder="1" applyAlignment="1">
      <alignment vertical="center"/>
    </xf>
    <xf numFmtId="0" fontId="17" fillId="0" borderId="26" xfId="1" applyFont="1" applyFill="1" applyBorder="1" applyAlignment="1" applyProtection="1">
      <alignment horizontal="center" vertical="center" wrapText="1"/>
    </xf>
    <xf numFmtId="0" fontId="0" fillId="0" borderId="0" xfId="0" applyFill="1" applyAlignment="1">
      <alignment vertical="center"/>
    </xf>
    <xf numFmtId="0" fontId="17" fillId="0" borderId="37" xfId="1" applyFont="1" applyFill="1" applyBorder="1" applyAlignment="1" applyProtection="1">
      <alignment horizontal="center" vertical="center" wrapText="1"/>
    </xf>
    <xf numFmtId="0" fontId="43" fillId="0" borderId="26" xfId="0" applyFont="1" applyFill="1" applyBorder="1" applyAlignment="1">
      <alignment horizontal="left" vertical="center" wrapText="1"/>
    </xf>
    <xf numFmtId="0" fontId="23" fillId="0" borderId="26" xfId="0" applyFont="1" applyFill="1" applyBorder="1" applyAlignment="1">
      <alignment horizontal="center" vertical="center"/>
    </xf>
    <xf numFmtId="49" fontId="17" fillId="0" borderId="26" xfId="1" applyNumberFormat="1" applyFont="1" applyFill="1" applyBorder="1" applyAlignment="1" applyProtection="1">
      <alignment horizontal="center" vertical="center" wrapText="1"/>
    </xf>
    <xf numFmtId="0" fontId="60" fillId="0" borderId="26" xfId="0" applyFont="1" applyFill="1" applyBorder="1" applyAlignment="1">
      <alignment horizontal="center" vertical="center"/>
    </xf>
    <xf numFmtId="9" fontId="43" fillId="47" borderId="39" xfId="0" applyNumberFormat="1" applyFont="1" applyFill="1" applyBorder="1" applyAlignment="1">
      <alignment horizontal="left" vertical="center" wrapText="1"/>
    </xf>
    <xf numFmtId="0" fontId="43" fillId="47" borderId="39" xfId="0" applyFont="1" applyFill="1" applyBorder="1" applyAlignment="1">
      <alignment horizontal="left" vertical="center" wrapText="1"/>
    </xf>
    <xf numFmtId="0" fontId="0" fillId="12" borderId="26" xfId="0" applyFill="1" applyBorder="1"/>
    <xf numFmtId="0" fontId="0" fillId="12" borderId="26" xfId="0" applyFill="1" applyBorder="1" applyAlignment="1">
      <alignment horizontal="center"/>
    </xf>
    <xf numFmtId="0" fontId="43" fillId="12" borderId="40" xfId="0" applyFont="1" applyFill="1" applyBorder="1" applyAlignment="1">
      <alignment horizontal="left" vertical="center" wrapText="1"/>
    </xf>
    <xf numFmtId="9" fontId="43" fillId="12" borderId="40" xfId="0" applyNumberFormat="1" applyFont="1" applyFill="1" applyBorder="1" applyAlignment="1">
      <alignment horizontal="left" vertical="center" wrapText="1"/>
    </xf>
    <xf numFmtId="0" fontId="43" fillId="12" borderId="40" xfId="0" applyFont="1" applyFill="1" applyBorder="1" applyAlignment="1">
      <alignment horizontal="center" vertical="center" wrapText="1"/>
    </xf>
    <xf numFmtId="9" fontId="43" fillId="47" borderId="40" xfId="0" applyNumberFormat="1" applyFont="1" applyFill="1" applyBorder="1" applyAlignment="1">
      <alignment horizontal="left" vertical="center" wrapText="1"/>
    </xf>
    <xf numFmtId="0" fontId="43" fillId="47" borderId="40" xfId="0" applyFont="1" applyFill="1" applyBorder="1" applyAlignment="1">
      <alignment horizontal="left" vertical="center" wrapText="1"/>
    </xf>
    <xf numFmtId="0" fontId="43" fillId="47" borderId="0" xfId="0" applyFont="1" applyFill="1" applyAlignment="1">
      <alignment horizontal="left" vertical="center" wrapText="1"/>
    </xf>
    <xf numFmtId="0" fontId="0" fillId="47" borderId="26" xfId="0" applyFill="1" applyBorder="1"/>
    <xf numFmtId="9" fontId="43" fillId="47" borderId="41" xfId="0" applyNumberFormat="1" applyFont="1" applyFill="1" applyBorder="1" applyAlignment="1">
      <alignment horizontal="left" vertical="center" wrapText="1"/>
    </xf>
    <xf numFmtId="0" fontId="43" fillId="47" borderId="41" xfId="0" applyFont="1" applyFill="1" applyBorder="1" applyAlignment="1">
      <alignment horizontal="left" vertical="center" wrapText="1"/>
    </xf>
    <xf numFmtId="0" fontId="0" fillId="47" borderId="41" xfId="0" applyFill="1" applyBorder="1"/>
    <xf numFmtId="0" fontId="22" fillId="12" borderId="10" xfId="0" applyFont="1" applyFill="1" applyBorder="1" applyAlignment="1">
      <alignment horizontal="center" vertical="center" wrapText="1"/>
    </xf>
    <xf numFmtId="0" fontId="23" fillId="0" borderId="10" xfId="0" applyFont="1" applyFill="1" applyBorder="1" applyAlignment="1">
      <alignment horizontal="center" vertical="center"/>
    </xf>
    <xf numFmtId="0" fontId="22" fillId="12" borderId="10" xfId="1" applyFont="1" applyFill="1" applyBorder="1" applyAlignment="1" applyProtection="1">
      <alignment horizontal="center" vertical="center" wrapText="1"/>
    </xf>
    <xf numFmtId="0" fontId="0" fillId="0" borderId="10" xfId="0" applyBorder="1" applyAlignment="1">
      <alignment horizontal="center" vertical="center"/>
    </xf>
    <xf numFmtId="0" fontId="0" fillId="0" borderId="26" xfId="0" applyFill="1" applyBorder="1" applyAlignment="1">
      <alignment horizontal="center" vertical="center"/>
    </xf>
    <xf numFmtId="0" fontId="65" fillId="0" borderId="10" xfId="0" applyFont="1" applyFill="1" applyBorder="1" applyAlignment="1">
      <alignment horizontal="center" vertical="center"/>
    </xf>
    <xf numFmtId="0" fontId="0" fillId="0" borderId="10" xfId="0" applyBorder="1" applyAlignment="1">
      <alignment horizontal="center" vertical="center" wrapText="1"/>
    </xf>
    <xf numFmtId="0" fontId="0" fillId="12" borderId="43" xfId="0" applyFill="1" applyBorder="1" applyAlignment="1">
      <alignment vertical="center"/>
    </xf>
    <xf numFmtId="1" fontId="1" fillId="13" borderId="16" xfId="0" applyNumberFormat="1" applyFont="1" applyFill="1" applyBorder="1" applyAlignment="1">
      <alignment horizontal="center" vertical="center" wrapText="1"/>
    </xf>
    <xf numFmtId="0" fontId="0" fillId="0" borderId="43" xfId="0" applyBorder="1" applyAlignment="1">
      <alignment vertical="center"/>
    </xf>
    <xf numFmtId="0" fontId="0" fillId="0" borderId="43" xfId="0" applyFill="1" applyBorder="1" applyAlignment="1">
      <alignment vertical="center"/>
    </xf>
    <xf numFmtId="0" fontId="42" fillId="11" borderId="25" xfId="0" applyFont="1" applyFill="1" applyBorder="1" applyAlignment="1">
      <alignment horizontal="center" vertical="center"/>
    </xf>
    <xf numFmtId="0" fontId="43" fillId="47" borderId="43" xfId="0" applyFont="1" applyFill="1" applyBorder="1" applyAlignment="1">
      <alignment horizontal="left" vertical="center" wrapText="1"/>
    </xf>
    <xf numFmtId="0" fontId="0" fillId="12" borderId="43" xfId="0" applyFill="1" applyBorder="1"/>
    <xf numFmtId="0" fontId="43" fillId="12" borderId="43" xfId="0" applyFont="1" applyFill="1" applyBorder="1" applyAlignment="1">
      <alignment horizontal="left" vertical="center" wrapText="1"/>
    </xf>
    <xf numFmtId="0" fontId="43" fillId="0" borderId="43" xfId="0" applyFont="1" applyFill="1" applyBorder="1" applyAlignment="1">
      <alignment horizontal="left" vertical="center" wrapText="1"/>
    </xf>
    <xf numFmtId="1" fontId="1" fillId="13" borderId="20" xfId="0" applyNumberFormat="1" applyFont="1" applyFill="1" applyBorder="1" applyAlignment="1">
      <alignment horizontal="center" vertical="center" wrapText="1"/>
    </xf>
    <xf numFmtId="0" fontId="0" fillId="12" borderId="37" xfId="0" applyFill="1" applyBorder="1" applyAlignment="1">
      <alignment horizontal="center" vertical="center"/>
    </xf>
    <xf numFmtId="0" fontId="0" fillId="12" borderId="37" xfId="0" applyFill="1" applyBorder="1" applyAlignment="1">
      <alignment horizontal="center"/>
    </xf>
    <xf numFmtId="9" fontId="43" fillId="12" borderId="37" xfId="0" applyNumberFormat="1" applyFont="1" applyFill="1" applyBorder="1" applyAlignment="1">
      <alignment horizontal="center" vertical="center" wrapText="1"/>
    </xf>
    <xf numFmtId="9" fontId="43" fillId="0" borderId="37" xfId="0" applyNumberFormat="1" applyFont="1" applyFill="1" applyBorder="1" applyAlignment="1">
      <alignment horizontal="center" vertical="center" wrapText="1"/>
    </xf>
    <xf numFmtId="1" fontId="1" fillId="13" borderId="49" xfId="0" applyNumberFormat="1" applyFont="1" applyFill="1" applyBorder="1" applyAlignment="1">
      <alignment horizontal="center" vertical="center" wrapText="1"/>
    </xf>
    <xf numFmtId="1" fontId="1" fillId="13" borderId="50" xfId="0" applyNumberFormat="1" applyFont="1" applyFill="1" applyBorder="1" applyAlignment="1">
      <alignment horizontal="center" vertical="center" wrapText="1"/>
    </xf>
    <xf numFmtId="0" fontId="0" fillId="12" borderId="51" xfId="0" applyFill="1" applyBorder="1" applyAlignment="1">
      <alignment vertical="center"/>
    </xf>
    <xf numFmtId="0" fontId="0" fillId="12" borderId="52" xfId="0" applyFill="1" applyBorder="1" applyAlignment="1">
      <alignment vertical="center"/>
    </xf>
    <xf numFmtId="9" fontId="43" fillId="47" borderId="52" xfId="0" applyNumberFormat="1" applyFont="1" applyFill="1" applyBorder="1" applyAlignment="1">
      <alignment horizontal="left" vertical="center" wrapText="1"/>
    </xf>
    <xf numFmtId="0" fontId="0" fillId="12" borderId="52" xfId="0" applyFill="1" applyBorder="1"/>
    <xf numFmtId="1" fontId="1" fillId="13" borderId="53" xfId="0" applyNumberFormat="1" applyFont="1" applyFill="1" applyBorder="1" applyAlignment="1">
      <alignment horizontal="center" vertical="center" wrapText="1"/>
    </xf>
    <xf numFmtId="9" fontId="43" fillId="12" borderId="52" xfId="0" applyNumberFormat="1" applyFont="1" applyFill="1" applyBorder="1" applyAlignment="1">
      <alignment horizontal="left" vertical="center" wrapText="1"/>
    </xf>
    <xf numFmtId="9" fontId="43" fillId="0" borderId="52" xfId="0" applyNumberFormat="1" applyFont="1" applyFill="1" applyBorder="1" applyAlignment="1">
      <alignment horizontal="left" vertical="center" wrapText="1"/>
    </xf>
    <xf numFmtId="1" fontId="1" fillId="48" borderId="54" xfId="0" applyNumberFormat="1" applyFont="1" applyFill="1" applyBorder="1" applyAlignment="1">
      <alignment horizontal="center" vertical="center" wrapText="1"/>
    </xf>
    <xf numFmtId="0" fontId="0" fillId="12" borderId="55" xfId="0" applyFill="1" applyBorder="1" applyAlignment="1">
      <alignment vertical="center"/>
    </xf>
    <xf numFmtId="0" fontId="0" fillId="48" borderId="56" xfId="0" applyFill="1" applyBorder="1" applyAlignment="1">
      <alignment vertical="center"/>
    </xf>
    <xf numFmtId="0" fontId="6" fillId="48" borderId="56" xfId="0" applyNumberFormat="1" applyFont="1" applyFill="1" applyBorder="1" applyAlignment="1">
      <alignment horizontal="center" vertical="center" wrapText="1"/>
    </xf>
    <xf numFmtId="0" fontId="0" fillId="12" borderId="48" xfId="0" applyFill="1" applyBorder="1" applyAlignment="1">
      <alignment vertical="center"/>
    </xf>
    <xf numFmtId="0" fontId="0" fillId="48" borderId="52" xfId="0" applyFill="1" applyBorder="1" applyAlignment="1">
      <alignment vertical="center"/>
    </xf>
    <xf numFmtId="0" fontId="6" fillId="48" borderId="52" xfId="0" applyNumberFormat="1" applyFont="1" applyFill="1" applyBorder="1" applyAlignment="1">
      <alignment horizontal="center" vertical="center" wrapText="1"/>
    </xf>
    <xf numFmtId="0" fontId="0" fillId="0" borderId="48" xfId="0" applyFill="1" applyBorder="1" applyAlignment="1">
      <alignment vertical="center"/>
    </xf>
    <xf numFmtId="1" fontId="1" fillId="13" borderId="60" xfId="0" applyNumberFormat="1" applyFont="1" applyFill="1" applyBorder="1" applyAlignment="1">
      <alignment horizontal="center" vertical="center" wrapText="1"/>
    </xf>
    <xf numFmtId="0" fontId="0" fillId="12" borderId="61" xfId="0" applyFill="1" applyBorder="1" applyAlignment="1">
      <alignment vertical="center"/>
    </xf>
    <xf numFmtId="0" fontId="17" fillId="4" borderId="62" xfId="1" applyFont="1" applyFill="1" applyBorder="1" applyAlignment="1" applyProtection="1">
      <alignment horizontal="center" vertical="center" wrapText="1"/>
    </xf>
    <xf numFmtId="0" fontId="17" fillId="0" borderId="62" xfId="1" applyFont="1" applyFill="1" applyBorder="1" applyAlignment="1" applyProtection="1">
      <alignment horizontal="center" vertical="center" wrapText="1"/>
    </xf>
    <xf numFmtId="0" fontId="0" fillId="12" borderId="61" xfId="0" applyFill="1" applyBorder="1" applyAlignment="1">
      <alignment horizontal="center" vertical="center"/>
    </xf>
    <xf numFmtId="1" fontId="1" fillId="13" borderId="65" xfId="0" applyNumberFormat="1" applyFont="1" applyFill="1" applyBorder="1" applyAlignment="1">
      <alignment horizontal="center" vertical="center" wrapText="1"/>
    </xf>
    <xf numFmtId="1" fontId="1" fillId="13" borderId="66" xfId="0" applyNumberFormat="1" applyFont="1" applyFill="1" applyBorder="1" applyAlignment="1">
      <alignment horizontal="center" vertical="center" wrapText="1"/>
    </xf>
    <xf numFmtId="1" fontId="1" fillId="13" borderId="64" xfId="0" applyNumberFormat="1" applyFont="1" applyFill="1" applyBorder="1" applyAlignment="1">
      <alignment horizontal="center" vertical="center" wrapText="1"/>
    </xf>
    <xf numFmtId="0" fontId="17" fillId="0" borderId="58" xfId="1" applyNumberFormat="1" applyFont="1" applyFill="1" applyBorder="1" applyAlignment="1" applyProtection="1">
      <alignment horizontal="center" vertical="center" wrapText="1"/>
    </xf>
    <xf numFmtId="1" fontId="1" fillId="10" borderId="69" xfId="0" applyNumberFormat="1" applyFont="1" applyFill="1" applyBorder="1" applyAlignment="1">
      <alignment vertical="center" wrapText="1"/>
    </xf>
    <xf numFmtId="1" fontId="18" fillId="10" borderId="63" xfId="0" applyNumberFormat="1" applyFont="1" applyFill="1" applyBorder="1" applyAlignment="1">
      <alignment horizontal="center" vertical="center" wrapText="1"/>
    </xf>
    <xf numFmtId="1" fontId="18" fillId="10" borderId="18" xfId="0" applyNumberFormat="1" applyFont="1" applyFill="1" applyBorder="1" applyAlignment="1">
      <alignment horizontal="center" vertical="center" wrapText="1"/>
    </xf>
    <xf numFmtId="0" fontId="18" fillId="50" borderId="55" xfId="252" applyFont="1" applyFill="1" applyBorder="1" applyAlignment="1">
      <alignment horizontal="center" vertical="center" wrapText="1"/>
    </xf>
    <xf numFmtId="0" fontId="18" fillId="50" borderId="56" xfId="252" applyFont="1" applyFill="1" applyBorder="1" applyAlignment="1">
      <alignment horizontal="center" vertical="center" wrapText="1"/>
    </xf>
    <xf numFmtId="1" fontId="6" fillId="52" borderId="49" xfId="0" applyNumberFormat="1" applyFont="1" applyFill="1" applyBorder="1" applyAlignment="1">
      <alignment horizontal="center" vertical="center" wrapText="1"/>
    </xf>
    <xf numFmtId="0" fontId="17" fillId="52" borderId="57" xfId="1" applyNumberFormat="1" applyFont="1" applyFill="1" applyBorder="1" applyAlignment="1" applyProtection="1">
      <alignment horizontal="center" vertical="center" wrapText="1"/>
    </xf>
    <xf numFmtId="0" fontId="17" fillId="52" borderId="58" xfId="1" applyNumberFormat="1" applyFont="1" applyFill="1" applyBorder="1" applyAlignment="1" applyProtection="1">
      <alignment horizontal="center" vertical="center" wrapText="1"/>
    </xf>
    <xf numFmtId="0" fontId="17" fillId="52" borderId="48" xfId="1" applyNumberFormat="1" applyFont="1" applyFill="1" applyBorder="1" applyAlignment="1" applyProtection="1">
      <alignment horizontal="center" vertical="center" wrapText="1"/>
    </xf>
    <xf numFmtId="0" fontId="0" fillId="52" borderId="48" xfId="0" applyFill="1" applyBorder="1" applyAlignment="1">
      <alignment vertical="center"/>
    </xf>
    <xf numFmtId="1" fontId="6" fillId="53" borderId="49" xfId="0" applyNumberFormat="1" applyFont="1" applyFill="1" applyBorder="1" applyAlignment="1">
      <alignment horizontal="center" vertical="center" wrapText="1"/>
    </xf>
    <xf numFmtId="1" fontId="18" fillId="13" borderId="15" xfId="0" applyNumberFormat="1" applyFont="1" applyFill="1" applyBorder="1" applyAlignment="1">
      <alignment horizontal="center" vertical="center" wrapText="1"/>
    </xf>
    <xf numFmtId="0" fontId="42" fillId="10" borderId="74" xfId="0" applyFont="1" applyFill="1" applyBorder="1" applyAlignment="1">
      <alignment horizontal="center" vertical="center"/>
    </xf>
    <xf numFmtId="9" fontId="43" fillId="10" borderId="37" xfId="0" applyNumberFormat="1" applyFont="1" applyFill="1" applyBorder="1" applyAlignment="1">
      <alignment horizontal="center" vertical="center" wrapText="1"/>
    </xf>
    <xf numFmtId="0" fontId="43" fillId="10" borderId="39" xfId="0" applyFont="1" applyFill="1" applyBorder="1" applyAlignment="1">
      <alignment horizontal="center" vertical="center" wrapText="1"/>
    </xf>
    <xf numFmtId="0" fontId="43" fillId="10" borderId="40" xfId="0" applyFont="1" applyFill="1" applyBorder="1" applyAlignment="1">
      <alignment horizontal="center" vertical="center" wrapText="1"/>
    </xf>
    <xf numFmtId="0" fontId="43" fillId="10" borderId="41" xfId="0" applyFont="1" applyFill="1" applyBorder="1" applyAlignment="1">
      <alignment horizontal="center" vertical="center" wrapText="1"/>
    </xf>
    <xf numFmtId="14" fontId="0" fillId="9" borderId="14" xfId="0" applyNumberFormat="1" applyFill="1" applyBorder="1" applyAlignment="1">
      <alignment vertical="center"/>
    </xf>
    <xf numFmtId="14" fontId="0" fillId="0" borderId="0" xfId="0" applyNumberFormat="1" applyAlignment="1">
      <alignment vertical="center"/>
    </xf>
    <xf numFmtId="14" fontId="0" fillId="9" borderId="10" xfId="0" applyNumberFormat="1" applyFill="1" applyBorder="1" applyAlignment="1">
      <alignment vertical="center"/>
    </xf>
    <xf numFmtId="0" fontId="26" fillId="8" borderId="11" xfId="0" applyFont="1" applyFill="1" applyBorder="1" applyAlignment="1">
      <alignment horizontal="right" vertical="center"/>
    </xf>
    <xf numFmtId="0" fontId="21" fillId="8" borderId="21" xfId="0" applyFont="1" applyFill="1" applyBorder="1" applyAlignment="1">
      <alignment horizontal="right" vertical="center"/>
    </xf>
    <xf numFmtId="0" fontId="21" fillId="8" borderId="19" xfId="0" applyFont="1" applyFill="1" applyBorder="1" applyAlignment="1">
      <alignment horizontal="right" vertical="center"/>
    </xf>
    <xf numFmtId="49" fontId="18" fillId="7" borderId="11" xfId="1" applyNumberFormat="1" applyFont="1" applyFill="1" applyBorder="1" applyAlignment="1" applyProtection="1">
      <alignment horizontal="right" vertical="center" wrapText="1"/>
    </xf>
    <xf numFmtId="0" fontId="0" fillId="0" borderId="21" xfId="0" applyBorder="1" applyAlignment="1">
      <alignment horizontal="right"/>
    </xf>
    <xf numFmtId="0" fontId="0" fillId="0" borderId="19" xfId="0" applyBorder="1" applyAlignment="1">
      <alignment horizontal="right"/>
    </xf>
    <xf numFmtId="0" fontId="1" fillId="2" borderId="1" xfId="0" applyNumberFormat="1" applyFont="1" applyFill="1" applyBorder="1" applyAlignment="1">
      <alignment horizontal="center" vertical="center" wrapText="1"/>
    </xf>
    <xf numFmtId="1" fontId="1" fillId="2" borderId="8" xfId="0" applyNumberFormat="1" applyFont="1" applyFill="1" applyBorder="1" applyAlignment="1">
      <alignment horizontal="center" vertical="center" wrapText="1"/>
    </xf>
    <xf numFmtId="1" fontId="1" fillId="2" borderId="12" xfId="0" applyNumberFormat="1" applyFont="1" applyFill="1" applyBorder="1" applyAlignment="1">
      <alignment horizontal="center" vertical="center" wrapText="1"/>
    </xf>
    <xf numFmtId="0" fontId="1" fillId="2" borderId="2" xfId="0" applyNumberFormat="1" applyFont="1" applyFill="1" applyBorder="1" applyAlignment="1">
      <alignment horizontal="center" vertical="center" wrapText="1"/>
    </xf>
    <xf numFmtId="1" fontId="1" fillId="2" borderId="8" xfId="0" applyNumberFormat="1" applyFont="1" applyFill="1" applyBorder="1" applyAlignment="1">
      <alignment horizontal="center" vertical="center"/>
    </xf>
    <xf numFmtId="1" fontId="1" fillId="2" borderId="12" xfId="0" applyNumberFormat="1" applyFont="1" applyFill="1" applyBorder="1" applyAlignment="1">
      <alignment horizontal="center" vertical="center"/>
    </xf>
    <xf numFmtId="0" fontId="1" fillId="2" borderId="3" xfId="0" applyNumberFormat="1" applyFont="1" applyFill="1" applyBorder="1" applyAlignment="1">
      <alignment horizontal="center" vertical="center" wrapText="1"/>
    </xf>
    <xf numFmtId="1" fontId="1" fillId="2" borderId="13" xfId="0" applyNumberFormat="1" applyFont="1" applyFill="1" applyBorder="1" applyAlignment="1">
      <alignment horizontal="center" vertical="center" wrapText="1"/>
    </xf>
    <xf numFmtId="0" fontId="14" fillId="5" borderId="4" xfId="0" applyNumberFormat="1" applyFont="1" applyFill="1" applyBorder="1" applyAlignment="1">
      <alignment horizontal="right" vertical="center" wrapText="1"/>
    </xf>
    <xf numFmtId="1" fontId="14" fillId="5" borderId="0" xfId="0" applyNumberFormat="1" applyFont="1" applyFill="1" applyBorder="1" applyAlignment="1">
      <alignment horizontal="right" vertical="center" wrapText="1"/>
    </xf>
    <xf numFmtId="1" fontId="14" fillId="5" borderId="13" xfId="0" applyNumberFormat="1" applyFont="1" applyFill="1" applyBorder="1" applyAlignment="1">
      <alignment horizontal="right" vertical="center" wrapText="1"/>
    </xf>
    <xf numFmtId="1" fontId="14" fillId="5" borderId="18" xfId="0" applyNumberFormat="1" applyFont="1" applyFill="1" applyBorder="1" applyAlignment="1">
      <alignment horizontal="right" vertical="center" wrapText="1"/>
    </xf>
    <xf numFmtId="0" fontId="3" fillId="2" borderId="10" xfId="0" applyNumberFormat="1"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1" xfId="0" applyNumberFormat="1" applyFont="1" applyFill="1" applyBorder="1" applyAlignment="1">
      <alignment horizontal="center" vertical="center" wrapText="1"/>
    </xf>
    <xf numFmtId="0" fontId="5" fillId="2" borderId="10" xfId="0" applyNumberFormat="1" applyFont="1" applyFill="1" applyBorder="1" applyAlignment="1">
      <alignment horizontal="center" vertical="center" wrapText="1"/>
    </xf>
    <xf numFmtId="0" fontId="5" fillId="2" borderId="10" xfId="0" applyFont="1" applyFill="1" applyBorder="1" applyAlignment="1">
      <alignment horizontal="center" vertical="center" wrapText="1"/>
    </xf>
    <xf numFmtId="20" fontId="1" fillId="2" borderId="8" xfId="0" applyNumberFormat="1" applyFont="1" applyFill="1" applyBorder="1" applyAlignment="1">
      <alignment horizontal="center" vertical="center" wrapText="1"/>
    </xf>
    <xf numFmtId="20" fontId="1" fillId="2" borderId="12" xfId="0" applyNumberFormat="1" applyFont="1" applyFill="1" applyBorder="1" applyAlignment="1">
      <alignment horizontal="center" vertical="center" wrapText="1"/>
    </xf>
    <xf numFmtId="0" fontId="3" fillId="2" borderId="6" xfId="0" applyNumberFormat="1"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0" borderId="7" xfId="0" applyFont="1" applyBorder="1" applyAlignment="1">
      <alignment horizontal="center" vertical="center" wrapText="1"/>
    </xf>
    <xf numFmtId="0" fontId="3" fillId="2" borderId="9" xfId="0" applyNumberFormat="1" applyFont="1" applyFill="1" applyBorder="1" applyAlignment="1">
      <alignment horizontal="center" vertical="center" wrapText="1"/>
    </xf>
    <xf numFmtId="0" fontId="0" fillId="0" borderId="14" xfId="0" applyFont="1" applyBorder="1" applyAlignment="1">
      <alignment horizontal="center" vertical="center" wrapText="1"/>
    </xf>
    <xf numFmtId="0" fontId="2" fillId="2" borderId="4" xfId="0" applyNumberFormat="1" applyFont="1" applyFill="1" applyBorder="1" applyAlignment="1">
      <alignment horizontal="center" vertical="center"/>
    </xf>
    <xf numFmtId="1" fontId="2" fillId="2" borderId="0" xfId="0" applyNumberFormat="1" applyFont="1" applyFill="1" applyBorder="1" applyAlignment="1">
      <alignment horizontal="center" vertical="center"/>
    </xf>
    <xf numFmtId="0" fontId="0" fillId="0" borderId="5" xfId="0" applyFont="1" applyBorder="1" applyAlignment="1">
      <alignment horizontal="center" vertical="center"/>
    </xf>
    <xf numFmtId="9" fontId="24" fillId="10" borderId="42" xfId="0" applyNumberFormat="1" applyFont="1" applyFill="1" applyBorder="1" applyAlignment="1">
      <alignment horizontal="center" vertical="center" wrapText="1"/>
    </xf>
    <xf numFmtId="0" fontId="1" fillId="10" borderId="55" xfId="0" applyNumberFormat="1" applyFont="1" applyFill="1" applyBorder="1" applyAlignment="1">
      <alignment horizontal="center" vertical="center" wrapText="1"/>
    </xf>
    <xf numFmtId="0" fontId="1" fillId="10" borderId="61" xfId="0" applyNumberFormat="1" applyFont="1" applyFill="1" applyBorder="1" applyAlignment="1">
      <alignment horizontal="center" vertical="center" wrapText="1"/>
    </xf>
    <xf numFmtId="0" fontId="1" fillId="10" borderId="59" xfId="0" applyNumberFormat="1" applyFont="1" applyFill="1" applyBorder="1" applyAlignment="1">
      <alignment horizontal="center" vertical="center" wrapText="1"/>
    </xf>
    <xf numFmtId="0" fontId="41" fillId="10" borderId="22" xfId="0" applyNumberFormat="1" applyFont="1" applyFill="1" applyBorder="1" applyAlignment="1">
      <alignment horizontal="center" vertical="center"/>
    </xf>
    <xf numFmtId="0" fontId="41" fillId="10" borderId="23" xfId="0" applyNumberFormat="1" applyFont="1" applyFill="1" applyBorder="1" applyAlignment="1">
      <alignment horizontal="center" vertical="center"/>
    </xf>
    <xf numFmtId="0" fontId="42" fillId="10" borderId="61" xfId="0" applyFont="1" applyFill="1" applyBorder="1" applyAlignment="1">
      <alignment horizontal="center" vertical="center"/>
    </xf>
    <xf numFmtId="0" fontId="42" fillId="11" borderId="24" xfId="0" applyFont="1" applyFill="1" applyBorder="1" applyAlignment="1">
      <alignment horizontal="center" vertical="center"/>
    </xf>
    <xf numFmtId="0" fontId="42" fillId="11" borderId="43" xfId="0" applyFont="1" applyFill="1" applyBorder="1" applyAlignment="1">
      <alignment horizontal="center" vertical="center"/>
    </xf>
    <xf numFmtId="1" fontId="68" fillId="51" borderId="44" xfId="0" applyNumberFormat="1" applyFont="1" applyFill="1" applyBorder="1" applyAlignment="1">
      <alignment horizontal="center" vertical="center" wrapText="1"/>
    </xf>
    <xf numFmtId="1" fontId="69" fillId="49" borderId="45" xfId="0" applyNumberFormat="1" applyFont="1" applyFill="1" applyBorder="1" applyAlignment="1">
      <alignment wrapText="1"/>
    </xf>
    <xf numFmtId="1" fontId="69" fillId="49" borderId="46" xfId="0" applyNumberFormat="1" applyFont="1" applyFill="1" applyBorder="1" applyAlignment="1">
      <alignment wrapText="1"/>
    </xf>
    <xf numFmtId="1" fontId="69" fillId="49" borderId="47" xfId="0" applyNumberFormat="1" applyFont="1" applyFill="1" applyBorder="1" applyAlignment="1">
      <alignment wrapText="1"/>
    </xf>
    <xf numFmtId="0" fontId="1" fillId="10" borderId="1" xfId="0" applyNumberFormat="1" applyFont="1" applyFill="1" applyBorder="1" applyAlignment="1">
      <alignment horizontal="center" vertical="center" wrapText="1"/>
    </xf>
    <xf numFmtId="1" fontId="1" fillId="10" borderId="8" xfId="0" applyNumberFormat="1" applyFont="1" applyFill="1" applyBorder="1" applyAlignment="1">
      <alignment horizontal="center" vertical="center" wrapText="1"/>
    </xf>
    <xf numFmtId="0" fontId="66" fillId="49" borderId="67" xfId="0" applyNumberFormat="1" applyFont="1" applyFill="1" applyBorder="1" applyAlignment="1">
      <alignment horizontal="center" vertical="center" wrapText="1"/>
    </xf>
    <xf numFmtId="0" fontId="66" fillId="49" borderId="68" xfId="0" applyNumberFormat="1" applyFont="1" applyFill="1" applyBorder="1" applyAlignment="1">
      <alignment horizontal="center" vertical="center"/>
    </xf>
    <xf numFmtId="0" fontId="67" fillId="52" borderId="70" xfId="252" applyFont="1" applyFill="1" applyBorder="1" applyAlignment="1">
      <alignment horizontal="center" vertical="center" wrapText="1"/>
    </xf>
    <xf numFmtId="0" fontId="67" fillId="52" borderId="71" xfId="252" applyFont="1" applyFill="1" applyBorder="1" applyAlignment="1">
      <alignment horizontal="center" vertical="center" wrapText="1"/>
    </xf>
    <xf numFmtId="0" fontId="67" fillId="52" borderId="72" xfId="252" applyFont="1" applyFill="1" applyBorder="1" applyAlignment="1">
      <alignment horizontal="center" vertical="center" wrapText="1"/>
    </xf>
    <xf numFmtId="0" fontId="67" fillId="52" borderId="73" xfId="252" applyFont="1" applyFill="1" applyBorder="1" applyAlignment="1">
      <alignment horizontal="center" vertical="center" wrapText="1"/>
    </xf>
    <xf numFmtId="1" fontId="1" fillId="10" borderId="12" xfId="0" applyNumberFormat="1" applyFont="1" applyFill="1" applyBorder="1" applyAlignment="1">
      <alignment horizontal="center" vertical="center" wrapText="1"/>
    </xf>
  </cellXfs>
  <cellStyles count="253">
    <cellStyle name="20 % - Accent1" xfId="20" builtinId="30" customBuiltin="1"/>
    <cellStyle name="20 % - Accent1 2" xfId="138"/>
    <cellStyle name="20 % - Accent1 2 2" xfId="244"/>
    <cellStyle name="20 % - Accent1 3" xfId="168"/>
    <cellStyle name="20 % - Accent2" xfId="24" builtinId="34" customBuiltin="1"/>
    <cellStyle name="20 % - Accent2 2" xfId="134"/>
    <cellStyle name="20 % - Accent2 2 2" xfId="242"/>
    <cellStyle name="20 % - Accent2 3" xfId="170"/>
    <cellStyle name="20 % - Accent3" xfId="28" builtinId="38" customBuiltin="1"/>
    <cellStyle name="20 % - Accent3 2" xfId="130"/>
    <cellStyle name="20 % - Accent3 2 2" xfId="240"/>
    <cellStyle name="20 % - Accent3 3" xfId="172"/>
    <cellStyle name="20 % - Accent4" xfId="32" builtinId="42" customBuiltin="1"/>
    <cellStyle name="20 % - Accent4 2" xfId="126"/>
    <cellStyle name="20 % - Accent4 2 2" xfId="238"/>
    <cellStyle name="20 % - Accent4 3" xfId="174"/>
    <cellStyle name="20 % - Accent5" xfId="36" builtinId="46" customBuiltin="1"/>
    <cellStyle name="20 % - Accent5 2" xfId="122"/>
    <cellStyle name="20 % - Accent5 2 2" xfId="236"/>
    <cellStyle name="20 % - Accent5 3" xfId="176"/>
    <cellStyle name="20 % - Accent6" xfId="40" builtinId="50" customBuiltin="1"/>
    <cellStyle name="20 % - Accent6 2" xfId="118"/>
    <cellStyle name="20 % - Accent6 2 2" xfId="234"/>
    <cellStyle name="20 % - Accent6 3" xfId="178"/>
    <cellStyle name="40 % - Accent1" xfId="21" builtinId="31" customBuiltin="1"/>
    <cellStyle name="40 % - Accent1 2" xfId="137"/>
    <cellStyle name="40 % - Accent1 2 2" xfId="243"/>
    <cellStyle name="40 % - Accent1 2 5" xfId="252"/>
    <cellStyle name="40 % - Accent1 3" xfId="169"/>
    <cellStyle name="40 % - Accent2" xfId="25" builtinId="35" customBuiltin="1"/>
    <cellStyle name="40 % - Accent2 2" xfId="133"/>
    <cellStyle name="40 % - Accent2 2 2" xfId="241"/>
    <cellStyle name="40 % - Accent2 3" xfId="171"/>
    <cellStyle name="40 % - Accent3" xfId="29" builtinId="39" customBuiltin="1"/>
    <cellStyle name="40 % - Accent3 2" xfId="129"/>
    <cellStyle name="40 % - Accent3 2 2" xfId="239"/>
    <cellStyle name="40 % - Accent3 3" xfId="173"/>
    <cellStyle name="40 % - Accent4" xfId="33" builtinId="43" customBuiltin="1"/>
    <cellStyle name="40 % - Accent4 2" xfId="125"/>
    <cellStyle name="40 % - Accent4 2 2" xfId="237"/>
    <cellStyle name="40 % - Accent4 3" xfId="175"/>
    <cellStyle name="40 % - Accent5" xfId="37" builtinId="47" customBuiltin="1"/>
    <cellStyle name="40 % - Accent5 2" xfId="121"/>
    <cellStyle name="40 % - Accent5 2 2" xfId="235"/>
    <cellStyle name="40 % - Accent5 3" xfId="177"/>
    <cellStyle name="40 % - Accent6" xfId="41" builtinId="51" customBuiltin="1"/>
    <cellStyle name="40 % - Accent6 2" xfId="117"/>
    <cellStyle name="40 % - Accent6 2 2" xfId="233"/>
    <cellStyle name="40 % - Accent6 3" xfId="179"/>
    <cellStyle name="60 % - Accent1" xfId="22" builtinId="32" customBuiltin="1"/>
    <cellStyle name="60 % - Accent1 2" xfId="136"/>
    <cellStyle name="60 % - Accent2" xfId="26" builtinId="36" customBuiltin="1"/>
    <cellStyle name="60 % - Accent2 2" xfId="132"/>
    <cellStyle name="60 % - Accent3" xfId="30" builtinId="40" customBuiltin="1"/>
    <cellStyle name="60 % - Accent3 2" xfId="128"/>
    <cellStyle name="60 % - Accent4" xfId="34" builtinId="44" customBuiltin="1"/>
    <cellStyle name="60 % - Accent4 2" xfId="124"/>
    <cellStyle name="60 % - Accent5" xfId="38" builtinId="48" customBuiltin="1"/>
    <cellStyle name="60 % - Accent5 2" xfId="120"/>
    <cellStyle name="60 % - Accent6" xfId="42" builtinId="52" customBuiltin="1"/>
    <cellStyle name="60 % - Accent6 2" xfId="116"/>
    <cellStyle name="Accent1" xfId="19" builtinId="29" customBuiltin="1"/>
    <cellStyle name="Accent1 2" xfId="139"/>
    <cellStyle name="Accent2" xfId="23" builtinId="33" customBuiltin="1"/>
    <cellStyle name="Accent2 2" xfId="135"/>
    <cellStyle name="Accent3" xfId="27" builtinId="37" customBuiltin="1"/>
    <cellStyle name="Accent3 2" xfId="131"/>
    <cellStyle name="Accent4" xfId="31" builtinId="41" customBuiltin="1"/>
    <cellStyle name="Accent4 2" xfId="127"/>
    <cellStyle name="Accent5" xfId="35" builtinId="45" customBuiltin="1"/>
    <cellStyle name="Accent5 2" xfId="123"/>
    <cellStyle name="Accent6" xfId="39" builtinId="49" customBuiltin="1"/>
    <cellStyle name="Accent6 2" xfId="119"/>
    <cellStyle name="Avertissement" xfId="15" builtinId="11" customBuiltin="1"/>
    <cellStyle name="Avertissement 2" xfId="141"/>
    <cellStyle name="Calcul" xfId="12" builtinId="22" customBuiltin="1"/>
    <cellStyle name="Cellule liée" xfId="13" builtinId="24" customBuiltin="1"/>
    <cellStyle name="Commentaire 2" xfId="106"/>
    <cellStyle name="Commentaire 2 2" xfId="226"/>
    <cellStyle name="Commentaire 3" xfId="167"/>
    <cellStyle name="Entrée" xfId="10" builtinId="20" customBuiltin="1"/>
    <cellStyle name="Excel Built-in Normal" xfId="61"/>
    <cellStyle name="Insatisfaisant" xfId="8" builtinId="27" customBuiltin="1"/>
    <cellStyle name="Insatisfaisant 2" xfId="143"/>
    <cellStyle name="Neutre" xfId="9" builtinId="28" customBuiltin="1"/>
    <cellStyle name="Neutre 2" xfId="142"/>
    <cellStyle name="Normal" xfId="0" builtinId="0"/>
    <cellStyle name="Normal 10" xfId="102"/>
    <cellStyle name="Normal 10 2" xfId="222"/>
    <cellStyle name="Normal 11" xfId="161"/>
    <cellStyle name="Normal 11 2" xfId="251"/>
    <cellStyle name="Normal 12" xfId="163"/>
    <cellStyle name="Normal 2" xfId="1"/>
    <cellStyle name="Normal 2 2" xfId="64"/>
    <cellStyle name="Normal 2 2 2" xfId="65"/>
    <cellStyle name="Normal 3" xfId="43"/>
    <cellStyle name="Normal 3 2" xfId="48"/>
    <cellStyle name="Normal 3 2 2" xfId="51"/>
    <cellStyle name="Normal 3 2 2 2" xfId="60"/>
    <cellStyle name="Normal 3 2 2 2 2" xfId="85"/>
    <cellStyle name="Normal 3 2 2 2 2 2" xfId="205"/>
    <cellStyle name="Normal 3 2 2 2 3" xfId="101"/>
    <cellStyle name="Normal 3 2 2 2 3 2" xfId="221"/>
    <cellStyle name="Normal 3 2 2 2 4" xfId="190"/>
    <cellStyle name="Normal 3 2 2 3" xfId="77"/>
    <cellStyle name="Normal 3 2 2 3 2" xfId="199"/>
    <cellStyle name="Normal 3 2 2 4" xfId="93"/>
    <cellStyle name="Normal 3 2 2 4 2" xfId="213"/>
    <cellStyle name="Normal 3 2 2 5" xfId="112"/>
    <cellStyle name="Normal 3 2 2 5 2" xfId="231"/>
    <cellStyle name="Normal 3 2 2 6" xfId="182"/>
    <cellStyle name="Normal 3 2 3" xfId="56"/>
    <cellStyle name="Normal 3 2 3 2" xfId="63"/>
    <cellStyle name="Normal 3 2 3 2 2" xfId="81"/>
    <cellStyle name="Normal 3 2 3 2 3" xfId="160"/>
    <cellStyle name="Normal 3 2 3 2 4" xfId="191"/>
    <cellStyle name="Normal 3 2 3 3" xfId="97"/>
    <cellStyle name="Normal 3 2 3 3 2" xfId="217"/>
    <cellStyle name="Normal 3 2 3 4" xfId="113"/>
    <cellStyle name="Normal 3 2 3 5" xfId="158"/>
    <cellStyle name="Normal 3 2 3 5 2" xfId="249"/>
    <cellStyle name="Normal 3 2 3 6" xfId="186"/>
    <cellStyle name="Normal 3 2 4" xfId="73"/>
    <cellStyle name="Normal 3 2 4 2" xfId="195"/>
    <cellStyle name="Normal 3 2 5" xfId="89"/>
    <cellStyle name="Normal 3 2 5 2" xfId="209"/>
    <cellStyle name="Normal 3 2 6" xfId="105"/>
    <cellStyle name="Normal 3 2 6 2" xfId="225"/>
    <cellStyle name="Normal 3 2 7" xfId="166"/>
    <cellStyle name="Normal 3 3" xfId="46"/>
    <cellStyle name="Normal 3 3 2" xfId="58"/>
    <cellStyle name="Normal 3 3 2 2" xfId="83"/>
    <cellStyle name="Normal 3 3 2 2 2" xfId="203"/>
    <cellStyle name="Normal 3 3 2 3" xfId="99"/>
    <cellStyle name="Normal 3 3 2 3 2" xfId="219"/>
    <cellStyle name="Normal 3 3 2 4" xfId="188"/>
    <cellStyle name="Normal 3 3 3" xfId="75"/>
    <cellStyle name="Normal 3 3 3 2" xfId="197"/>
    <cellStyle name="Normal 3 3 4" xfId="91"/>
    <cellStyle name="Normal 3 3 4 2" xfId="211"/>
    <cellStyle name="Normal 3 3 5" xfId="110"/>
    <cellStyle name="Normal 3 3 5 2" xfId="229"/>
    <cellStyle name="Normal 3 3 6" xfId="164"/>
    <cellStyle name="Normal 3 4" xfId="52"/>
    <cellStyle name="Normal 3 4 2" xfId="78"/>
    <cellStyle name="Normal 3 4 2 2" xfId="200"/>
    <cellStyle name="Normal 3 4 3" xfId="95"/>
    <cellStyle name="Normal 3 4 3 2" xfId="215"/>
    <cellStyle name="Normal 3 4 4" xfId="108"/>
    <cellStyle name="Normal 3 4 4 2" xfId="227"/>
    <cellStyle name="Normal 3 4 5" xfId="183"/>
    <cellStyle name="Normal 3 5" xfId="53"/>
    <cellStyle name="Normal 3 5 2" xfId="62"/>
    <cellStyle name="Normal 3 5 3" xfId="156"/>
    <cellStyle name="Normal 3 6" xfId="71"/>
    <cellStyle name="Normal 3 6 2" xfId="107"/>
    <cellStyle name="Normal 3 6 3" xfId="155"/>
    <cellStyle name="Normal 3 6 3 2" xfId="247"/>
    <cellStyle name="Normal 3 6 4" xfId="193"/>
    <cellStyle name="Normal 3 7" xfId="87"/>
    <cellStyle name="Normal 3 7 2" xfId="207"/>
    <cellStyle name="Normal 3 8" xfId="103"/>
    <cellStyle name="Normal 3 8 2" xfId="223"/>
    <cellStyle name="Normal 3 9" xfId="153"/>
    <cellStyle name="Normal 4" xfId="44"/>
    <cellStyle name="Normal 4 2" xfId="45"/>
    <cellStyle name="Normal 5" xfId="47"/>
    <cellStyle name="Normal 5 2" xfId="50"/>
    <cellStyle name="Normal 5 2 2" xfId="59"/>
    <cellStyle name="Normal 5 2 2 2" xfId="84"/>
    <cellStyle name="Normal 5 2 2 2 2" xfId="204"/>
    <cellStyle name="Normal 5 2 2 3" xfId="100"/>
    <cellStyle name="Normal 5 2 2 3 2" xfId="220"/>
    <cellStyle name="Normal 5 2 2 4" xfId="189"/>
    <cellStyle name="Normal 5 2 3" xfId="76"/>
    <cellStyle name="Normal 5 2 3 2" xfId="198"/>
    <cellStyle name="Normal 5 2 4" xfId="92"/>
    <cellStyle name="Normal 5 2 4 2" xfId="212"/>
    <cellStyle name="Normal 5 2 5" xfId="111"/>
    <cellStyle name="Normal 5 2 5 2" xfId="230"/>
    <cellStyle name="Normal 5 2 6" xfId="181"/>
    <cellStyle name="Normal 5 3" xfId="55"/>
    <cellStyle name="Normal 5 3 2" xfId="80"/>
    <cellStyle name="Normal 5 3 2 2" xfId="201"/>
    <cellStyle name="Normal 5 3 3" xfId="96"/>
    <cellStyle name="Normal 5 3 3 2" xfId="216"/>
    <cellStyle name="Normal 5 3 4" xfId="185"/>
    <cellStyle name="Normal 5 4" xfId="72"/>
    <cellStyle name="Normal 5 4 2" xfId="194"/>
    <cellStyle name="Normal 5 5" xfId="88"/>
    <cellStyle name="Normal 5 5 2" xfId="208"/>
    <cellStyle name="Normal 5 6" xfId="104"/>
    <cellStyle name="Normal 5 6 2" xfId="224"/>
    <cellStyle name="Normal 5 7" xfId="165"/>
    <cellStyle name="Normal 6" xfId="49"/>
    <cellStyle name="Normal 6 2" xfId="57"/>
    <cellStyle name="Normal 6 2 2" xfId="82"/>
    <cellStyle name="Normal 6 2 2 2" xfId="202"/>
    <cellStyle name="Normal 6 2 3" xfId="98"/>
    <cellStyle name="Normal 6 2 3 2" xfId="218"/>
    <cellStyle name="Normal 6 2 4" xfId="150"/>
    <cellStyle name="Normal 6 2 5" xfId="157"/>
    <cellStyle name="Normal 6 2 5 2" xfId="248"/>
    <cellStyle name="Normal 6 2 6" xfId="187"/>
    <cellStyle name="Normal 6 3" xfId="74"/>
    <cellStyle name="Normal 6 3 2" xfId="115"/>
    <cellStyle name="Normal 6 3 2 2" xfId="232"/>
    <cellStyle name="Normal 6 3 3" xfId="148"/>
    <cellStyle name="Normal 6 3 4" xfId="196"/>
    <cellStyle name="Normal 6 4" xfId="90"/>
    <cellStyle name="Normal 6 4 2" xfId="210"/>
    <cellStyle name="Normal 6 5" xfId="109"/>
    <cellStyle name="Normal 6 5 2" xfId="228"/>
    <cellStyle name="Normal 6 6" xfId="152"/>
    <cellStyle name="Normal 6 7" xfId="180"/>
    <cellStyle name="Normal 7" xfId="54"/>
    <cellStyle name="Normal 7 2" xfId="69"/>
    <cellStyle name="Normal 7 2 2" xfId="114"/>
    <cellStyle name="Normal 7 2 3" xfId="149"/>
    <cellStyle name="Normal 7 2 4" xfId="154"/>
    <cellStyle name="Normal 7 2 4 2" xfId="246"/>
    <cellStyle name="Normal 7 2 5" xfId="79"/>
    <cellStyle name="Normal 7 3" xfId="94"/>
    <cellStyle name="Normal 7 3 2" xfId="214"/>
    <cellStyle name="Normal 7 4" xfId="151"/>
    <cellStyle name="Normal 7 5" xfId="159"/>
    <cellStyle name="Normal 7 5 2" xfId="250"/>
    <cellStyle name="Normal 7 6" xfId="184"/>
    <cellStyle name="Normal 8" xfId="70"/>
    <cellStyle name="Normal 8 2" xfId="192"/>
    <cellStyle name="Normal 9" xfId="86"/>
    <cellStyle name="Normal 9 2" xfId="206"/>
    <cellStyle name="Note" xfId="16" builtinId="10" customBuiltin="1"/>
    <cellStyle name="Pourcentage 2" xfId="66"/>
    <cellStyle name="Pourcentage 3" xfId="67"/>
    <cellStyle name="Pourcentage 4" xfId="147"/>
    <cellStyle name="Pourcentage 4 2" xfId="245"/>
    <cellStyle name="Pourcentage 5" xfId="162"/>
    <cellStyle name="Satisfaisant" xfId="7" builtinId="26" customBuiltin="1"/>
    <cellStyle name="Satisfaisant 2" xfId="144"/>
    <cellStyle name="Sortie" xfId="11" builtinId="21" customBuiltin="1"/>
    <cellStyle name="TableStyleLight1" xfId="68"/>
    <cellStyle name="Texte explicatif" xfId="17" builtinId="53" customBuiltin="1"/>
    <cellStyle name="Texte explicatif 2" xfId="140"/>
    <cellStyle name="Titre" xfId="2" builtinId="15" customBuiltin="1"/>
    <cellStyle name="Titre 2" xfId="146"/>
    <cellStyle name="Titre 1" xfId="3" builtinId="16" customBuiltin="1"/>
    <cellStyle name="Titre 2" xfId="4" builtinId="17" customBuiltin="1"/>
    <cellStyle name="Titre 3" xfId="5" builtinId="18" customBuiltin="1"/>
    <cellStyle name="Titre 4" xfId="6" builtinId="19" customBuiltin="1"/>
    <cellStyle name="Titre 4 2" xfId="145"/>
    <cellStyle name="Total" xfId="18" builtinId="25" customBuiltin="1"/>
    <cellStyle name="Vérification" xfId="14" builtinId="23" customBuiltin="1"/>
  </cellStyles>
  <dxfs count="0"/>
  <tableStyles count="4" defaultTableStyle="TableStyleMedium2" defaultPivotStyle="PivotStyleLight16">
    <tableStyle name="Style de tableau 1" pivot="0" count="0"/>
    <tableStyle name="Style de tableau croisé dynamique 1" table="0" count="0"/>
    <tableStyle name="Style de tableau croisé dynamique 2" table="0" count="0"/>
    <tableStyle name="Style de tableau croisé dynamique 3" table="0" count="0"/>
  </tableStyles>
  <colors>
    <mruColors>
      <color rgb="FFCCCCFF"/>
      <color rgb="FFFFF2CC"/>
      <color rgb="FFFFFFCC"/>
      <color rgb="FFCCFFCC"/>
      <color rgb="FF99FF99"/>
      <color rgb="FFFFFF99"/>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IRECTION-CFVU\DIRECTION\Secr&#233;tariat%20POLE%20AVENIR\MODALITES%20DE%20CONTROLE%20DES%20CONNAISSANCES\MCC%202018-2019\LP%20-%20DEG\MCC%202018-2019_LP%20Assurance,%20Banque,%20Finance_version%20def.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recette.univ-orleans.fr/sites/default/files/projet_de_fichier_descriptif_des_enseignements_licence_professionnelle_bensaid.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recette.univ-orleans.fr/sites/default/files/copie_de_copie_de_copie_de_fichier_descriptif_des_enseignements_licence_professionnelle_v3_2_0_corrig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ppel régle.-dates conseils"/>
      <sheetName val="MCC_maquettes2018-2019"/>
      <sheetName val="cout maquette apres MCC"/>
      <sheetName val="Liste de valeurs"/>
    </sheetNames>
    <sheetDataSet>
      <sheetData sheetId="0">
        <row r="2">
          <cell r="B2" t="str">
            <v>écrit</v>
          </cell>
        </row>
      </sheetData>
      <sheetData sheetId="1"/>
      <sheetData sheetId="2"/>
      <sheetData sheetId="3">
        <row r="2">
          <cell r="B2" t="str">
            <v>écrit</v>
          </cell>
        </row>
        <row r="3">
          <cell r="B3" t="str">
            <v>oral</v>
          </cell>
        </row>
        <row r="4">
          <cell r="B4" t="str">
            <v>dossier</v>
          </cell>
        </row>
        <row r="5">
          <cell r="B5" t="str">
            <v>mémoire</v>
          </cell>
        </row>
        <row r="6">
          <cell r="B6" t="str">
            <v>rapport de visite</v>
          </cell>
        </row>
        <row r="7">
          <cell r="B7" t="str">
            <v>écrit et oral</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éfinitions_aide à la saisie"/>
      <sheetName val="Description"/>
      <sheetName val="Equipe pédagogique"/>
      <sheetName val="Exemples"/>
      <sheetName val="valeurs listes déroulantes"/>
    </sheetNames>
    <sheetDataSet>
      <sheetData sheetId="0"/>
      <sheetData sheetId="1"/>
      <sheetData sheetId="2"/>
      <sheetData sheetId="3"/>
      <sheetData sheetId="4">
        <row r="1">
          <cell r="E1" t="str">
            <v>oui</v>
          </cell>
        </row>
        <row r="2">
          <cell r="E2" t="str">
            <v>non</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éfinitions_aide à la saisie"/>
      <sheetName val="Description"/>
      <sheetName val="Feuil1"/>
      <sheetName val="Equipe pédagogique"/>
      <sheetName val="Exemples"/>
      <sheetName val="valeurs listes déroulantes"/>
    </sheetNames>
    <sheetDataSet>
      <sheetData sheetId="0"/>
      <sheetData sheetId="1"/>
      <sheetData sheetId="2"/>
      <sheetData sheetId="3"/>
      <sheetData sheetId="4"/>
      <sheetData sheetId="5">
        <row r="1">
          <cell r="K1" t="str">
            <v>01 : Droit privé et sciences criminelles</v>
          </cell>
        </row>
        <row r="2">
          <cell r="K2" t="str">
            <v>02 : Droit public</v>
          </cell>
        </row>
        <row r="3">
          <cell r="K3" t="str">
            <v>03 : Histoire du droit et des institutions</v>
          </cell>
        </row>
        <row r="4">
          <cell r="K4" t="str">
            <v>05 : Sciences économiques</v>
          </cell>
        </row>
        <row r="5">
          <cell r="K5" t="str">
            <v>06 : Sciences de gestion</v>
          </cell>
        </row>
        <row r="6">
          <cell r="K6" t="str">
            <v>07 : Sciences du langage : linguistique et phonétique générales</v>
          </cell>
        </row>
        <row r="7">
          <cell r="K7" t="str">
            <v>08 : Langue et littérature anciennes</v>
          </cell>
        </row>
        <row r="8">
          <cell r="K8" t="str">
            <v>09 : Langue et littérature françaises</v>
          </cell>
        </row>
        <row r="9">
          <cell r="K9" t="str">
            <v>10 : Littératures comparées</v>
          </cell>
        </row>
        <row r="10">
          <cell r="K10" t="str">
            <v>11 : Langues et littératures anglaises et anglo-saxonnes</v>
          </cell>
        </row>
        <row r="11">
          <cell r="K11" t="str">
            <v>12 : Langues et littératures germaniques et scandinaves</v>
          </cell>
        </row>
        <row r="12">
          <cell r="K12" t="str">
            <v>14 : Langues et littératures romanes : espagnol, italien, portugais…</v>
          </cell>
        </row>
        <row r="13">
          <cell r="K13" t="str">
            <v>15 : Langues et littératures arables, chinoises, japonaises, hébraïques…</v>
          </cell>
        </row>
        <row r="14">
          <cell r="K14" t="str">
            <v>16 : Psychologie, psychologie clinique, psychologie sociale</v>
          </cell>
        </row>
        <row r="15">
          <cell r="K15" t="str">
            <v>17 :Philosophie</v>
          </cell>
        </row>
        <row r="16">
          <cell r="K16" t="str">
            <v>18 : Architecture, arts appliqués, arts plastiques, arts du spectacle….</v>
          </cell>
        </row>
        <row r="17">
          <cell r="K17" t="str">
            <v>19 : Sociologie, démographie</v>
          </cell>
        </row>
        <row r="18">
          <cell r="K18" t="str">
            <v>20 : Ethnologie, préhistoire, anthropologie biologique</v>
          </cell>
        </row>
        <row r="19">
          <cell r="K19" t="str">
            <v>21 : Histoire , civilisations, archéologie et art des mondes anciens et médiévaux</v>
          </cell>
        </row>
        <row r="20">
          <cell r="K20" t="str">
            <v>22 : Histoire , civilisations : histoire des mondes modernes, histoire du monde contemporain</v>
          </cell>
        </row>
        <row r="21">
          <cell r="K21" t="str">
            <v>23 : Géographie physique, humaine, économique et régionale</v>
          </cell>
        </row>
        <row r="22">
          <cell r="K22" t="str">
            <v>25 : Mathématiques</v>
          </cell>
        </row>
        <row r="23">
          <cell r="K23" t="str">
            <v>27 : Informatique</v>
          </cell>
        </row>
        <row r="24">
          <cell r="K24" t="str">
            <v>28 : Milieux denses et matériaux</v>
          </cell>
        </row>
        <row r="25">
          <cell r="K25" t="str">
            <v>30 : Milieux dilués et optique</v>
          </cell>
        </row>
        <row r="26">
          <cell r="K26" t="str">
            <v>31 : Chimie théorique, physique et analytique</v>
          </cell>
        </row>
        <row r="27">
          <cell r="K27" t="str">
            <v>32 : Chimie organique, minérale, industrielle</v>
          </cell>
        </row>
        <row r="28">
          <cell r="K28" t="str">
            <v>33 : Chimie des matériaux</v>
          </cell>
        </row>
        <row r="29">
          <cell r="K29" t="str">
            <v>34 : Astronomie, astrophysique</v>
          </cell>
        </row>
        <row r="30">
          <cell r="K30" t="str">
            <v>35 : Structure et évolution de la terre et des autres planètes</v>
          </cell>
        </row>
        <row r="31">
          <cell r="K31" t="str">
            <v>36 : Terre solide : géodynamique des enveloppes supérieures, paléobiosphère</v>
          </cell>
        </row>
        <row r="32">
          <cell r="K32" t="str">
            <v>37 : Météorologie, océanographie physique de l'environnement</v>
          </cell>
        </row>
        <row r="33">
          <cell r="K33" t="str">
            <v>60 : Mécanique, génie mécanique, génie civil</v>
          </cell>
        </row>
        <row r="34">
          <cell r="K34" t="str">
            <v>61 : Génie informatique, automatique et traitement du signal</v>
          </cell>
        </row>
        <row r="35">
          <cell r="K35" t="str">
            <v>62 : Energétique, génie des procédés</v>
          </cell>
        </row>
        <row r="36">
          <cell r="K36" t="str">
            <v>63 : Génie électrique, électronique, photonique et systèmes</v>
          </cell>
        </row>
        <row r="37">
          <cell r="K37" t="str">
            <v>64 : Biochimie et biologie moléculaire</v>
          </cell>
        </row>
        <row r="38">
          <cell r="K38" t="str">
            <v>65 : Biologie cellulaire</v>
          </cell>
        </row>
        <row r="39">
          <cell r="K39" t="str">
            <v>66 : Physiologie</v>
          </cell>
        </row>
        <row r="40">
          <cell r="K40" t="str">
            <v>67 :Biologie des populations et écologie</v>
          </cell>
        </row>
        <row r="41">
          <cell r="K41" t="str">
            <v>68 : Biologie des organismes</v>
          </cell>
        </row>
        <row r="42">
          <cell r="K42" t="str">
            <v>69 : Neurosciences</v>
          </cell>
        </row>
        <row r="43">
          <cell r="K43" t="str">
            <v>70 : Sciences de l'éducation</v>
          </cell>
        </row>
        <row r="44">
          <cell r="K44" t="str">
            <v>71 : Sciences de l'information et de la communication</v>
          </cell>
        </row>
        <row r="45">
          <cell r="K45" t="str">
            <v>72 : Epistémologie, histoire des sciences et des techniques</v>
          </cell>
        </row>
        <row r="46">
          <cell r="K46" t="str">
            <v>74 : Sciences et techniques des activités physiques et sportives</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workbookViewId="0">
      <selection activeCell="B12" sqref="B12"/>
    </sheetView>
  </sheetViews>
  <sheetFormatPr baseColWidth="10" defaultRowHeight="15" x14ac:dyDescent="0.25"/>
  <cols>
    <col min="1" max="1" width="50.7109375" customWidth="1"/>
    <col min="2" max="2" width="46.7109375" customWidth="1"/>
    <col min="3" max="3" width="11" customWidth="1"/>
    <col min="4" max="4" width="33.28515625" bestFit="1" customWidth="1"/>
  </cols>
  <sheetData>
    <row r="1" spans="1:4" x14ac:dyDescent="0.25">
      <c r="A1" s="167" t="s">
        <v>108</v>
      </c>
      <c r="B1" s="167" t="s">
        <v>120</v>
      </c>
      <c r="C1" s="167" t="s">
        <v>109</v>
      </c>
      <c r="D1" s="167"/>
    </row>
    <row r="2" spans="1:4" ht="30" x14ac:dyDescent="0.25">
      <c r="A2" s="168" t="s">
        <v>110</v>
      </c>
      <c r="B2" s="294">
        <v>44336</v>
      </c>
    </row>
    <row r="3" spans="1:4" x14ac:dyDescent="0.25">
      <c r="A3" s="169"/>
      <c r="B3" s="295"/>
    </row>
    <row r="4" spans="1:4" x14ac:dyDescent="0.25">
      <c r="A4" s="167" t="s">
        <v>111</v>
      </c>
      <c r="B4" s="296" t="s">
        <v>212</v>
      </c>
    </row>
    <row r="5" spans="1:4" x14ac:dyDescent="0.25">
      <c r="A5" s="171"/>
    </row>
    <row r="6" spans="1:4" x14ac:dyDescent="0.25">
      <c r="A6" s="167" t="s">
        <v>112</v>
      </c>
      <c r="B6" s="170" t="s">
        <v>210</v>
      </c>
    </row>
    <row r="7" spans="1:4" x14ac:dyDescent="0.25">
      <c r="A7" s="167" t="s">
        <v>113</v>
      </c>
      <c r="B7" s="170" t="s">
        <v>211</v>
      </c>
    </row>
    <row r="8" spans="1:4" x14ac:dyDescent="0.25">
      <c r="A8" s="172"/>
      <c r="B8" s="173"/>
    </row>
    <row r="9" spans="1:4" x14ac:dyDescent="0.25">
      <c r="A9" s="169" t="s">
        <v>114</v>
      </c>
    </row>
    <row r="10" spans="1:4" ht="30" x14ac:dyDescent="0.25">
      <c r="A10" s="174" t="s">
        <v>115</v>
      </c>
    </row>
    <row r="12" spans="1:4" ht="180" x14ac:dyDescent="0.25">
      <c r="A12" s="175" t="s">
        <v>116</v>
      </c>
      <c r="B12" s="175"/>
    </row>
    <row r="13" spans="1:4" ht="60" x14ac:dyDescent="0.25">
      <c r="A13" s="176" t="s">
        <v>117</v>
      </c>
    </row>
    <row r="14" spans="1:4" ht="60" x14ac:dyDescent="0.25">
      <c r="A14" s="177" t="s">
        <v>118</v>
      </c>
    </row>
    <row r="15" spans="1:4" x14ac:dyDescent="0.25">
      <c r="A15" s="178"/>
    </row>
    <row r="16" spans="1:4" ht="60" x14ac:dyDescent="0.25">
      <c r="A16" s="178" t="s">
        <v>119</v>
      </c>
    </row>
    <row r="17" spans="1:1" x14ac:dyDescent="0.25">
      <c r="A17" s="178"/>
    </row>
    <row r="18" spans="1:1" x14ac:dyDescent="0.25">
      <c r="A18" s="178"/>
    </row>
    <row r="19" spans="1:1" x14ac:dyDescent="0.25">
      <c r="A19" s="178"/>
    </row>
    <row r="20" spans="1:1" x14ac:dyDescent="0.25">
      <c r="A20" s="178"/>
    </row>
    <row r="21" spans="1:1" x14ac:dyDescent="0.25">
      <c r="A21" s="178"/>
    </row>
    <row r="22" spans="1:1" x14ac:dyDescent="0.25">
      <c r="A22" s="178"/>
    </row>
    <row r="24" spans="1:1" x14ac:dyDescent="0.25">
      <c r="A24" s="178"/>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E42"/>
  <sheetViews>
    <sheetView zoomScale="90" zoomScaleNormal="90" workbookViewId="0">
      <pane ySplit="4" topLeftCell="A32" activePane="bottomLeft" state="frozen"/>
      <selection pane="bottomLeft" activeCell="M7" sqref="M7"/>
    </sheetView>
  </sheetViews>
  <sheetFormatPr baseColWidth="10" defaultColWidth="11.5703125" defaultRowHeight="15" x14ac:dyDescent="0.25"/>
  <cols>
    <col min="1" max="1" width="11.5703125" style="1" customWidth="1"/>
    <col min="2" max="2" width="61.5703125" style="1" customWidth="1"/>
    <col min="3" max="3" width="11.5703125" style="1" customWidth="1"/>
    <col min="4" max="4" width="27.7109375" style="1" customWidth="1"/>
    <col min="5" max="5" width="20.28515625" style="1" customWidth="1"/>
    <col min="6" max="6" width="8.5703125" style="1" customWidth="1"/>
    <col min="7" max="7" width="16.5703125" style="1" customWidth="1"/>
    <col min="8" max="8" width="8.5703125" style="1" customWidth="1"/>
    <col min="9" max="9" width="8.28515625" style="1" customWidth="1"/>
    <col min="10" max="10" width="23" style="1" customWidth="1"/>
    <col min="11" max="13" width="11.5703125" style="1" customWidth="1"/>
    <col min="14" max="16" width="12.7109375" style="1" customWidth="1"/>
    <col min="17" max="17" width="11.5703125" style="23" customWidth="1"/>
    <col min="18" max="18" width="11.5703125" style="24" customWidth="1"/>
    <col min="19" max="20" width="11.5703125" style="25" customWidth="1"/>
    <col min="21" max="21" width="12.7109375" style="25" customWidth="1"/>
    <col min="22" max="31" width="11.5703125" style="25" customWidth="1"/>
    <col min="32" max="239" width="11.5703125" style="1" customWidth="1"/>
    <col min="240" max="16384" width="11.5703125" style="2"/>
  </cols>
  <sheetData>
    <row r="1" spans="1:31" ht="51" customHeight="1" x14ac:dyDescent="0.25">
      <c r="A1" s="303" t="s">
        <v>0</v>
      </c>
      <c r="B1" s="303" t="s">
        <v>1</v>
      </c>
      <c r="C1" s="303" t="s">
        <v>94</v>
      </c>
      <c r="D1" s="303" t="s">
        <v>2</v>
      </c>
      <c r="E1" s="303" t="s">
        <v>3</v>
      </c>
      <c r="F1" s="306" t="s">
        <v>4</v>
      </c>
      <c r="G1" s="303" t="s">
        <v>5</v>
      </c>
      <c r="H1" s="303" t="s">
        <v>6</v>
      </c>
      <c r="I1" s="303" t="s">
        <v>7</v>
      </c>
      <c r="J1" s="303" t="s">
        <v>8</v>
      </c>
      <c r="K1" s="303" t="s">
        <v>26</v>
      </c>
      <c r="L1" s="327" t="s">
        <v>9</v>
      </c>
      <c r="M1" s="328"/>
      <c r="N1" s="328"/>
      <c r="O1" s="328"/>
      <c r="P1" s="329"/>
      <c r="Q1" s="322" t="s">
        <v>10</v>
      </c>
      <c r="R1" s="323"/>
      <c r="S1" s="323"/>
      <c r="T1" s="323"/>
      <c r="U1" s="324"/>
      <c r="V1" s="322" t="s">
        <v>11</v>
      </c>
      <c r="W1" s="323"/>
      <c r="X1" s="323"/>
      <c r="Y1" s="323"/>
      <c r="Z1" s="324"/>
      <c r="AA1" s="322" t="s">
        <v>12</v>
      </c>
      <c r="AB1" s="323"/>
      <c r="AC1" s="323"/>
      <c r="AD1" s="323"/>
      <c r="AE1" s="324"/>
    </row>
    <row r="2" spans="1:31" ht="51" customHeight="1" x14ac:dyDescent="0.25">
      <c r="A2" s="304"/>
      <c r="B2" s="304"/>
      <c r="C2" s="304"/>
      <c r="D2" s="304"/>
      <c r="E2" s="304"/>
      <c r="F2" s="307"/>
      <c r="G2" s="320"/>
      <c r="H2" s="304"/>
      <c r="I2" s="304"/>
      <c r="J2" s="304"/>
      <c r="K2" s="304"/>
      <c r="L2" s="303" t="s">
        <v>13</v>
      </c>
      <c r="M2" s="303" t="s">
        <v>14</v>
      </c>
      <c r="N2" s="303" t="s">
        <v>15</v>
      </c>
      <c r="O2" s="309" t="s">
        <v>16</v>
      </c>
      <c r="P2" s="325" t="s">
        <v>17</v>
      </c>
      <c r="Q2" s="318" t="s">
        <v>18</v>
      </c>
      <c r="R2" s="318" t="s">
        <v>19</v>
      </c>
      <c r="S2" s="315" t="s">
        <v>20</v>
      </c>
      <c r="T2" s="315" t="s">
        <v>21</v>
      </c>
      <c r="U2" s="317" t="s">
        <v>22</v>
      </c>
      <c r="V2" s="315" t="s">
        <v>18</v>
      </c>
      <c r="W2" s="315" t="s">
        <v>19</v>
      </c>
      <c r="X2" s="315" t="s">
        <v>20</v>
      </c>
      <c r="Y2" s="315" t="s">
        <v>21</v>
      </c>
      <c r="Z2" s="317" t="s">
        <v>22</v>
      </c>
      <c r="AA2" s="315" t="s">
        <v>18</v>
      </c>
      <c r="AB2" s="315" t="s">
        <v>19</v>
      </c>
      <c r="AC2" s="315" t="s">
        <v>20</v>
      </c>
      <c r="AD2" s="315" t="s">
        <v>21</v>
      </c>
      <c r="AE2" s="317" t="s">
        <v>22</v>
      </c>
    </row>
    <row r="3" spans="1:31" ht="34.5" customHeight="1" x14ac:dyDescent="0.25">
      <c r="A3" s="305"/>
      <c r="B3" s="305"/>
      <c r="C3" s="305"/>
      <c r="D3" s="305"/>
      <c r="E3" s="305"/>
      <c r="F3" s="308"/>
      <c r="G3" s="321"/>
      <c r="H3" s="305"/>
      <c r="I3" s="305"/>
      <c r="J3" s="305"/>
      <c r="K3" s="305"/>
      <c r="L3" s="305"/>
      <c r="M3" s="305"/>
      <c r="N3" s="305"/>
      <c r="O3" s="310"/>
      <c r="P3" s="326"/>
      <c r="Q3" s="319"/>
      <c r="R3" s="319"/>
      <c r="S3" s="315"/>
      <c r="T3" s="315"/>
      <c r="U3" s="317"/>
      <c r="V3" s="316"/>
      <c r="W3" s="316"/>
      <c r="X3" s="315"/>
      <c r="Y3" s="315"/>
      <c r="Z3" s="317"/>
      <c r="AA3" s="316"/>
      <c r="AB3" s="316"/>
      <c r="AC3" s="315"/>
      <c r="AD3" s="315"/>
      <c r="AE3" s="317"/>
    </row>
    <row r="4" spans="1:31" ht="17.100000000000001" customHeight="1" x14ac:dyDescent="0.2">
      <c r="A4" s="3"/>
      <c r="B4" s="4" t="s">
        <v>27</v>
      </c>
      <c r="C4" s="4"/>
      <c r="D4" s="3"/>
      <c r="E4" s="3"/>
      <c r="F4" s="3"/>
      <c r="G4" s="3"/>
      <c r="H4" s="5"/>
      <c r="I4" s="5"/>
      <c r="J4" s="6" t="s">
        <v>23</v>
      </c>
      <c r="K4" s="7"/>
      <c r="L4" s="5"/>
      <c r="M4" s="5"/>
      <c r="N4" s="5"/>
      <c r="O4" s="8"/>
      <c r="P4" s="9"/>
      <c r="Q4" s="10"/>
      <c r="R4" s="11"/>
      <c r="S4" s="12"/>
      <c r="T4" s="12"/>
      <c r="U4" s="13"/>
      <c r="V4" s="12"/>
      <c r="W4" s="12"/>
      <c r="X4" s="12"/>
      <c r="Y4" s="12"/>
      <c r="Z4" s="12"/>
      <c r="AA4" s="12"/>
      <c r="AB4" s="12"/>
      <c r="AC4" s="12"/>
      <c r="AD4" s="12"/>
      <c r="AE4" s="12"/>
    </row>
    <row r="5" spans="1:31" ht="16.5" customHeight="1" x14ac:dyDescent="0.2">
      <c r="A5" s="3"/>
      <c r="B5" s="14"/>
      <c r="C5" s="3"/>
      <c r="D5" s="3"/>
      <c r="E5" s="3"/>
      <c r="F5" s="3"/>
      <c r="G5" s="15"/>
      <c r="H5" s="5"/>
      <c r="I5" s="5"/>
      <c r="J5" s="5"/>
      <c r="K5" s="16"/>
      <c r="L5" s="5"/>
      <c r="M5" s="5"/>
      <c r="N5" s="5"/>
      <c r="O5" s="8"/>
      <c r="P5" s="9"/>
      <c r="Q5" s="17"/>
      <c r="R5" s="11"/>
      <c r="S5" s="12"/>
      <c r="T5" s="12"/>
      <c r="U5" s="13"/>
      <c r="V5" s="12"/>
      <c r="W5" s="12"/>
      <c r="X5" s="12"/>
      <c r="Y5" s="12"/>
      <c r="Z5" s="12"/>
      <c r="AA5" s="12"/>
      <c r="AB5" s="12"/>
      <c r="AC5" s="12"/>
      <c r="AD5" s="12"/>
      <c r="AE5" s="12"/>
    </row>
    <row r="6" spans="1:31" ht="37.5" customHeight="1" x14ac:dyDescent="0.25">
      <c r="A6" s="114" t="s">
        <v>28</v>
      </c>
      <c r="B6" s="115" t="s">
        <v>42</v>
      </c>
      <c r="C6" s="116" t="e">
        <f>#REF!</f>
        <v>#REF!</v>
      </c>
      <c r="D6" s="26"/>
      <c r="E6" s="26"/>
      <c r="F6" s="117" t="s">
        <v>55</v>
      </c>
      <c r="G6" s="27"/>
      <c r="H6" s="118" t="s">
        <v>24</v>
      </c>
      <c r="I6" s="118" t="s">
        <v>24</v>
      </c>
      <c r="J6" s="119" t="s">
        <v>84</v>
      </c>
      <c r="K6" s="120">
        <v>22</v>
      </c>
      <c r="L6" s="88"/>
      <c r="M6" s="89"/>
      <c r="N6" s="29"/>
      <c r="O6" s="30"/>
      <c r="P6" s="31"/>
      <c r="Q6" s="126">
        <v>1.5</v>
      </c>
      <c r="R6" s="127">
        <v>1</v>
      </c>
      <c r="S6" s="127">
        <v>28</v>
      </c>
      <c r="T6" s="127">
        <f>S6*Q6</f>
        <v>42</v>
      </c>
      <c r="U6" s="127">
        <f>T6*R6</f>
        <v>42</v>
      </c>
      <c r="V6" s="127">
        <v>1</v>
      </c>
      <c r="W6" s="127"/>
      <c r="X6" s="32"/>
      <c r="Y6" s="32"/>
      <c r="Z6" s="32"/>
      <c r="AA6" s="34"/>
      <c r="AB6" s="33"/>
      <c r="AC6" s="33"/>
      <c r="AD6" s="35"/>
      <c r="AE6" s="33"/>
    </row>
    <row r="7" spans="1:31" ht="37.5" customHeight="1" x14ac:dyDescent="0.25">
      <c r="A7" s="67" t="s">
        <v>29</v>
      </c>
      <c r="B7" s="69" t="e">
        <f>#REF!</f>
        <v>#REF!</v>
      </c>
      <c r="C7" s="70" t="e">
        <f>#REF!</f>
        <v>#REF!</v>
      </c>
      <c r="D7" s="20"/>
      <c r="E7" s="20"/>
      <c r="F7" s="73" t="s">
        <v>55</v>
      </c>
      <c r="G7" s="22"/>
      <c r="H7" s="78"/>
      <c r="I7" s="78"/>
      <c r="J7" s="87"/>
      <c r="K7" s="95"/>
      <c r="L7" s="93" t="e">
        <f>#REF!</f>
        <v>#REF!</v>
      </c>
      <c r="M7" s="94" t="e">
        <f>#REF!</f>
        <v>#REF!</v>
      </c>
      <c r="N7" s="39"/>
      <c r="O7" s="40"/>
      <c r="P7" s="41">
        <f>U7+Z7</f>
        <v>33</v>
      </c>
      <c r="Q7" s="128">
        <v>1.5</v>
      </c>
      <c r="R7" s="129">
        <v>1</v>
      </c>
      <c r="S7" s="130">
        <v>18</v>
      </c>
      <c r="T7" s="129">
        <f t="shared" ref="T7:U19" si="0">S7*Q7</f>
        <v>27</v>
      </c>
      <c r="U7" s="129">
        <f t="shared" si="0"/>
        <v>27</v>
      </c>
      <c r="V7" s="129">
        <v>1</v>
      </c>
      <c r="W7" s="130">
        <v>1</v>
      </c>
      <c r="X7" s="94">
        <v>6</v>
      </c>
      <c r="Y7" s="130">
        <f>X7*W7</f>
        <v>6</v>
      </c>
      <c r="Z7" s="130">
        <f>Y7*W7</f>
        <v>6</v>
      </c>
      <c r="AA7" s="76"/>
      <c r="AB7" s="50"/>
      <c r="AC7" s="50"/>
      <c r="AD7" s="77"/>
      <c r="AE7" s="50"/>
    </row>
    <row r="8" spans="1:31" ht="37.5" customHeight="1" x14ac:dyDescent="0.25">
      <c r="A8" s="67" t="s">
        <v>30</v>
      </c>
      <c r="B8" s="69" t="e">
        <f>#REF!</f>
        <v>#REF!</v>
      </c>
      <c r="C8" s="70" t="e">
        <f>#REF!</f>
        <v>#REF!</v>
      </c>
      <c r="D8" s="20"/>
      <c r="E8" s="20"/>
      <c r="F8" s="73" t="s">
        <v>55</v>
      </c>
      <c r="G8" s="22"/>
      <c r="H8" s="78"/>
      <c r="I8" s="78"/>
      <c r="J8" s="87"/>
      <c r="K8" s="95"/>
      <c r="L8" s="93" t="e">
        <f>#REF!</f>
        <v>#REF!</v>
      </c>
      <c r="M8" s="94" t="e">
        <f>#REF!</f>
        <v>#REF!</v>
      </c>
      <c r="N8" s="39"/>
      <c r="O8" s="40"/>
      <c r="P8" s="41">
        <f t="shared" ref="P8:P19" si="1">U8+Z8</f>
        <v>24</v>
      </c>
      <c r="Q8" s="128">
        <v>1.5</v>
      </c>
      <c r="R8" s="129">
        <v>1</v>
      </c>
      <c r="S8" s="130">
        <v>0</v>
      </c>
      <c r="T8" s="129">
        <f t="shared" si="0"/>
        <v>0</v>
      </c>
      <c r="U8" s="129">
        <f t="shared" si="0"/>
        <v>0</v>
      </c>
      <c r="V8" s="129">
        <v>1</v>
      </c>
      <c r="W8" s="130">
        <v>1</v>
      </c>
      <c r="X8" s="94">
        <v>24</v>
      </c>
      <c r="Y8" s="130">
        <f t="shared" ref="Y8:Y14" si="2">X8*W8</f>
        <v>24</v>
      </c>
      <c r="Z8" s="130">
        <f t="shared" ref="Z8:Z10" si="3">Y8*W8</f>
        <v>24</v>
      </c>
      <c r="AA8" s="76"/>
      <c r="AB8" s="50"/>
      <c r="AC8" s="50"/>
      <c r="AD8" s="77"/>
      <c r="AE8" s="50"/>
    </row>
    <row r="9" spans="1:31" ht="37.5" customHeight="1" x14ac:dyDescent="0.25">
      <c r="A9" s="67" t="s">
        <v>31</v>
      </c>
      <c r="B9" s="69" t="e">
        <f>#REF!</f>
        <v>#REF!</v>
      </c>
      <c r="C9" s="70" t="e">
        <f>#REF!</f>
        <v>#REF!</v>
      </c>
      <c r="D9" s="20"/>
      <c r="E9" s="20"/>
      <c r="F9" s="73" t="s">
        <v>55</v>
      </c>
      <c r="G9" s="22"/>
      <c r="H9" s="78"/>
      <c r="I9" s="78"/>
      <c r="J9" s="87"/>
      <c r="K9" s="95"/>
      <c r="L9" s="93" t="e">
        <f>#REF!</f>
        <v>#REF!</v>
      </c>
      <c r="M9" s="94" t="e">
        <f>#REF!</f>
        <v>#REF!</v>
      </c>
      <c r="N9" s="39"/>
      <c r="O9" s="40"/>
      <c r="P9" s="41">
        <f t="shared" si="1"/>
        <v>18</v>
      </c>
      <c r="Q9" s="128">
        <v>1.5</v>
      </c>
      <c r="R9" s="129">
        <v>1</v>
      </c>
      <c r="S9" s="130">
        <v>0</v>
      </c>
      <c r="T9" s="129">
        <f t="shared" si="0"/>
        <v>0</v>
      </c>
      <c r="U9" s="129">
        <f t="shared" si="0"/>
        <v>0</v>
      </c>
      <c r="V9" s="129">
        <v>1</v>
      </c>
      <c r="W9" s="130">
        <v>1</v>
      </c>
      <c r="X9" s="94">
        <v>18</v>
      </c>
      <c r="Y9" s="130">
        <f t="shared" si="2"/>
        <v>18</v>
      </c>
      <c r="Z9" s="130">
        <f t="shared" si="3"/>
        <v>18</v>
      </c>
      <c r="AA9" s="76"/>
      <c r="AB9" s="50"/>
      <c r="AC9" s="50"/>
      <c r="AD9" s="77"/>
      <c r="AE9" s="50"/>
    </row>
    <row r="10" spans="1:31" ht="37.5" customHeight="1" x14ac:dyDescent="0.25">
      <c r="A10" s="67" t="s">
        <v>32</v>
      </c>
      <c r="B10" s="69" t="e">
        <f>#REF!</f>
        <v>#REF!</v>
      </c>
      <c r="C10" s="70" t="e">
        <f>#REF!</f>
        <v>#REF!</v>
      </c>
      <c r="D10" s="20"/>
      <c r="E10" s="20"/>
      <c r="F10" s="73" t="s">
        <v>55</v>
      </c>
      <c r="G10" s="22"/>
      <c r="H10" s="78"/>
      <c r="I10" s="78"/>
      <c r="J10" s="87"/>
      <c r="K10" s="95"/>
      <c r="L10" s="93" t="e">
        <f>#REF!</f>
        <v>#REF!</v>
      </c>
      <c r="M10" s="94" t="e">
        <f>#REF!</f>
        <v>#REF!</v>
      </c>
      <c r="N10" s="79"/>
      <c r="O10" s="40"/>
      <c r="P10" s="41">
        <f t="shared" si="1"/>
        <v>15</v>
      </c>
      <c r="Q10" s="128">
        <v>1.5</v>
      </c>
      <c r="R10" s="129">
        <v>1</v>
      </c>
      <c r="S10" s="130">
        <v>10</v>
      </c>
      <c r="T10" s="129">
        <f t="shared" si="0"/>
        <v>15</v>
      </c>
      <c r="U10" s="129">
        <f t="shared" si="0"/>
        <v>15</v>
      </c>
      <c r="V10" s="129">
        <v>1</v>
      </c>
      <c r="W10" s="130">
        <v>1</v>
      </c>
      <c r="X10" s="94">
        <v>0</v>
      </c>
      <c r="Y10" s="130">
        <f t="shared" si="2"/>
        <v>0</v>
      </c>
      <c r="Z10" s="130">
        <f t="shared" si="3"/>
        <v>0</v>
      </c>
      <c r="AA10" s="76"/>
      <c r="AB10" s="50"/>
      <c r="AC10" s="50"/>
      <c r="AD10" s="77"/>
      <c r="AE10" s="50"/>
    </row>
    <row r="11" spans="1:31" ht="37.5" customHeight="1" x14ac:dyDescent="0.2">
      <c r="A11" s="114" t="s">
        <v>33</v>
      </c>
      <c r="B11" s="121" t="s">
        <v>47</v>
      </c>
      <c r="C11" s="116" t="e">
        <f>#REF!</f>
        <v>#REF!</v>
      </c>
      <c r="D11" s="51"/>
      <c r="E11" s="51"/>
      <c r="F11" s="117" t="s">
        <v>55</v>
      </c>
      <c r="G11" s="52"/>
      <c r="H11" s="118" t="s">
        <v>25</v>
      </c>
      <c r="I11" s="118" t="s">
        <v>25</v>
      </c>
      <c r="J11" s="119" t="s">
        <v>84</v>
      </c>
      <c r="K11" s="125">
        <v>22</v>
      </c>
      <c r="L11" s="88"/>
      <c r="M11" s="89"/>
      <c r="N11" s="122"/>
      <c r="O11" s="123"/>
      <c r="P11" s="55"/>
      <c r="Q11" s="126">
        <v>1.5</v>
      </c>
      <c r="R11" s="127">
        <v>1</v>
      </c>
      <c r="S11" s="131">
        <v>22</v>
      </c>
      <c r="T11" s="127">
        <f t="shared" si="0"/>
        <v>33</v>
      </c>
      <c r="U11" s="127">
        <f t="shared" si="0"/>
        <v>33</v>
      </c>
      <c r="V11" s="127">
        <v>1</v>
      </c>
      <c r="W11" s="131"/>
      <c r="X11" s="63"/>
      <c r="Y11" s="57"/>
      <c r="Z11" s="57"/>
      <c r="AA11" s="60"/>
      <c r="AB11" s="59"/>
      <c r="AC11" s="59"/>
      <c r="AD11" s="61"/>
      <c r="AE11" s="59"/>
    </row>
    <row r="12" spans="1:31" ht="37.5" customHeight="1" x14ac:dyDescent="0.25">
      <c r="A12" s="67" t="s">
        <v>34</v>
      </c>
      <c r="B12" s="69" t="e">
        <f>#REF!</f>
        <v>#REF!</v>
      </c>
      <c r="C12" s="70" t="e">
        <f>#REF!</f>
        <v>#REF!</v>
      </c>
      <c r="D12" s="20"/>
      <c r="E12" s="20"/>
      <c r="F12" s="71" t="s">
        <v>55</v>
      </c>
      <c r="G12" s="22"/>
      <c r="H12" s="72"/>
      <c r="I12" s="72"/>
      <c r="J12" s="37"/>
      <c r="K12" s="95"/>
      <c r="L12" s="93" t="e">
        <f>#REF!</f>
        <v>#REF!</v>
      </c>
      <c r="M12" s="94" t="e">
        <f>#REF!</f>
        <v>#REF!</v>
      </c>
      <c r="N12" s="65"/>
      <c r="O12" s="64"/>
      <c r="P12" s="41">
        <f t="shared" si="1"/>
        <v>25</v>
      </c>
      <c r="Q12" s="128">
        <v>1.5</v>
      </c>
      <c r="R12" s="129">
        <v>1</v>
      </c>
      <c r="S12" s="19">
        <v>12</v>
      </c>
      <c r="T12" s="129">
        <f t="shared" si="0"/>
        <v>18</v>
      </c>
      <c r="U12" s="129">
        <f t="shared" si="0"/>
        <v>18</v>
      </c>
      <c r="V12" s="129">
        <v>1</v>
      </c>
      <c r="W12" s="19">
        <v>1</v>
      </c>
      <c r="X12" s="94">
        <v>7</v>
      </c>
      <c r="Y12" s="130">
        <f t="shared" si="2"/>
        <v>7</v>
      </c>
      <c r="Z12" s="130">
        <f>Y12*W12</f>
        <v>7</v>
      </c>
      <c r="AA12" s="44"/>
      <c r="AB12" s="43"/>
      <c r="AC12" s="43"/>
      <c r="AD12" s="45"/>
      <c r="AE12" s="43"/>
    </row>
    <row r="13" spans="1:31" ht="37.5" customHeight="1" x14ac:dyDescent="0.25">
      <c r="A13" s="67" t="s">
        <v>35</v>
      </c>
      <c r="B13" s="69" t="e">
        <f>#REF!</f>
        <v>#REF!</v>
      </c>
      <c r="C13" s="70" t="e">
        <f>#REF!</f>
        <v>#REF!</v>
      </c>
      <c r="D13" s="20"/>
      <c r="E13" s="20"/>
      <c r="F13" s="71" t="s">
        <v>55</v>
      </c>
      <c r="G13" s="22"/>
      <c r="H13" s="72"/>
      <c r="I13" s="72"/>
      <c r="J13" s="37"/>
      <c r="K13" s="95"/>
      <c r="L13" s="93" t="e">
        <f>#REF!</f>
        <v>#REF!</v>
      </c>
      <c r="M13" s="94" t="e">
        <f>#REF!</f>
        <v>#REF!</v>
      </c>
      <c r="N13" s="65"/>
      <c r="O13" s="64"/>
      <c r="P13" s="41">
        <f t="shared" si="1"/>
        <v>30</v>
      </c>
      <c r="Q13" s="128">
        <v>1.5</v>
      </c>
      <c r="R13" s="129">
        <v>1</v>
      </c>
      <c r="S13" s="19">
        <v>10</v>
      </c>
      <c r="T13" s="129">
        <f t="shared" si="0"/>
        <v>15</v>
      </c>
      <c r="U13" s="129">
        <f t="shared" si="0"/>
        <v>15</v>
      </c>
      <c r="V13" s="129">
        <v>1</v>
      </c>
      <c r="W13" s="19">
        <v>1</v>
      </c>
      <c r="X13" s="94">
        <v>15</v>
      </c>
      <c r="Y13" s="130">
        <f t="shared" si="2"/>
        <v>15</v>
      </c>
      <c r="Z13" s="130">
        <f t="shared" ref="Z13:Z14" si="4">Y13*W13</f>
        <v>15</v>
      </c>
      <c r="AA13" s="44"/>
      <c r="AB13" s="43"/>
      <c r="AC13" s="43"/>
      <c r="AD13" s="45"/>
      <c r="AE13" s="43"/>
    </row>
    <row r="14" spans="1:31" ht="37.5" customHeight="1" x14ac:dyDescent="0.25">
      <c r="A14" s="68" t="s">
        <v>36</v>
      </c>
      <c r="B14" s="69" t="e">
        <f>#REF!</f>
        <v>#REF!</v>
      </c>
      <c r="C14" s="70" t="e">
        <f>#REF!</f>
        <v>#REF!</v>
      </c>
      <c r="D14" s="20"/>
      <c r="E14" s="21"/>
      <c r="F14" s="73" t="s">
        <v>55</v>
      </c>
      <c r="G14" s="22"/>
      <c r="H14" s="78"/>
      <c r="I14" s="78"/>
      <c r="J14" s="74"/>
      <c r="K14" s="95"/>
      <c r="L14" s="93" t="e">
        <f>#REF!</f>
        <v>#REF!</v>
      </c>
      <c r="M14" s="94" t="e">
        <f>#REF!</f>
        <v>#REF!</v>
      </c>
      <c r="N14" s="75"/>
      <c r="O14" s="40"/>
      <c r="P14" s="41">
        <f t="shared" si="1"/>
        <v>12</v>
      </c>
      <c r="Q14" s="128">
        <v>1.5</v>
      </c>
      <c r="R14" s="129">
        <v>1</v>
      </c>
      <c r="S14" s="130">
        <v>0</v>
      </c>
      <c r="T14" s="129">
        <f t="shared" si="0"/>
        <v>0</v>
      </c>
      <c r="U14" s="129">
        <f t="shared" si="0"/>
        <v>0</v>
      </c>
      <c r="V14" s="129">
        <v>1</v>
      </c>
      <c r="W14" s="19">
        <v>1</v>
      </c>
      <c r="X14" s="94">
        <v>12</v>
      </c>
      <c r="Y14" s="130">
        <f t="shared" si="2"/>
        <v>12</v>
      </c>
      <c r="Z14" s="130">
        <f t="shared" si="4"/>
        <v>12</v>
      </c>
      <c r="AA14" s="76"/>
      <c r="AB14" s="50"/>
      <c r="AC14" s="50"/>
      <c r="AD14" s="77"/>
      <c r="AE14" s="50"/>
    </row>
    <row r="15" spans="1:31" ht="37.5" customHeight="1" x14ac:dyDescent="0.2">
      <c r="A15" s="114" t="s">
        <v>37</v>
      </c>
      <c r="B15" s="124" t="s">
        <v>51</v>
      </c>
      <c r="C15" s="116" t="e">
        <f>#REF!</f>
        <v>#REF!</v>
      </c>
      <c r="D15" s="51"/>
      <c r="E15" s="51"/>
      <c r="F15" s="117" t="s">
        <v>55</v>
      </c>
      <c r="G15" s="52"/>
      <c r="H15" s="118" t="s">
        <v>56</v>
      </c>
      <c r="I15" s="118" t="s">
        <v>56</v>
      </c>
      <c r="J15" s="119"/>
      <c r="K15" s="125">
        <v>22</v>
      </c>
      <c r="L15" s="88"/>
      <c r="M15" s="89"/>
      <c r="N15" s="89"/>
      <c r="O15" s="136"/>
      <c r="P15" s="137"/>
      <c r="Q15" s="126">
        <v>1.5</v>
      </c>
      <c r="R15" s="127">
        <v>1</v>
      </c>
      <c r="S15" s="131">
        <v>38</v>
      </c>
      <c r="T15" s="127">
        <f t="shared" si="0"/>
        <v>57</v>
      </c>
      <c r="U15" s="127">
        <f t="shared" si="0"/>
        <v>57</v>
      </c>
      <c r="V15" s="127">
        <v>1</v>
      </c>
      <c r="W15" s="132"/>
      <c r="X15" s="89">
        <v>27</v>
      </c>
      <c r="Y15" s="131"/>
      <c r="Z15" s="131"/>
      <c r="AA15" s="138"/>
      <c r="AB15" s="132"/>
      <c r="AC15" s="132"/>
      <c r="AD15" s="139"/>
      <c r="AE15" s="132"/>
    </row>
    <row r="16" spans="1:31" ht="37.5" customHeight="1" x14ac:dyDescent="0.2">
      <c r="A16" s="67" t="s">
        <v>38</v>
      </c>
      <c r="B16" s="69" t="e">
        <f>#REF!</f>
        <v>#REF!</v>
      </c>
      <c r="C16" s="70" t="e">
        <f>#REF!</f>
        <v>#REF!</v>
      </c>
      <c r="D16" s="20"/>
      <c r="E16" s="20"/>
      <c r="F16" s="71" t="s">
        <v>55</v>
      </c>
      <c r="G16" s="22"/>
      <c r="H16" s="36"/>
      <c r="I16" s="36"/>
      <c r="J16" s="37"/>
      <c r="K16" s="38"/>
      <c r="L16" s="93" t="e">
        <f>#REF!</f>
        <v>#REF!</v>
      </c>
      <c r="M16" s="94" t="e">
        <f>#REF!</f>
        <v>#REF!</v>
      </c>
      <c r="N16" s="46"/>
      <c r="O16" s="40"/>
      <c r="P16" s="135">
        <f t="shared" si="1"/>
        <v>25</v>
      </c>
      <c r="Q16" s="18">
        <v>1.5</v>
      </c>
      <c r="R16" s="19">
        <v>1</v>
      </c>
      <c r="S16" s="93">
        <v>10</v>
      </c>
      <c r="T16" s="129">
        <f t="shared" si="0"/>
        <v>15</v>
      </c>
      <c r="U16" s="129">
        <f t="shared" si="0"/>
        <v>15</v>
      </c>
      <c r="V16" s="19">
        <v>1</v>
      </c>
      <c r="W16" s="19">
        <v>1</v>
      </c>
      <c r="X16" s="94">
        <v>10</v>
      </c>
      <c r="Y16" s="94">
        <v>10</v>
      </c>
      <c r="Z16" s="130">
        <f>Y16*W16</f>
        <v>10</v>
      </c>
      <c r="AA16" s="44"/>
      <c r="AB16" s="43"/>
      <c r="AC16" s="43"/>
      <c r="AD16" s="45"/>
      <c r="AE16" s="43"/>
    </row>
    <row r="17" spans="1:31" ht="37.5" customHeight="1" x14ac:dyDescent="0.2">
      <c r="A17" s="67" t="s">
        <v>39</v>
      </c>
      <c r="B17" s="69" t="e">
        <f>#REF!</f>
        <v>#REF!</v>
      </c>
      <c r="C17" s="70" t="e">
        <f>#REF!</f>
        <v>#REF!</v>
      </c>
      <c r="D17" s="20"/>
      <c r="E17" s="20"/>
      <c r="F17" s="71" t="s">
        <v>55</v>
      </c>
      <c r="G17" s="22"/>
      <c r="H17" s="72"/>
      <c r="I17" s="72"/>
      <c r="J17" s="65"/>
      <c r="K17" s="38"/>
      <c r="L17" s="93" t="e">
        <f>#REF!</f>
        <v>#REF!</v>
      </c>
      <c r="M17" s="94" t="e">
        <f>#REF!</f>
        <v>#REF!</v>
      </c>
      <c r="N17" s="46"/>
      <c r="O17" s="40"/>
      <c r="P17" s="135">
        <f t="shared" si="1"/>
        <v>25</v>
      </c>
      <c r="Q17" s="18">
        <v>1.5</v>
      </c>
      <c r="R17" s="19">
        <v>1</v>
      </c>
      <c r="S17" s="93">
        <v>10</v>
      </c>
      <c r="T17" s="129">
        <f t="shared" si="0"/>
        <v>15</v>
      </c>
      <c r="U17" s="129">
        <f t="shared" si="0"/>
        <v>15</v>
      </c>
      <c r="V17" s="19">
        <v>1</v>
      </c>
      <c r="W17" s="19">
        <v>1</v>
      </c>
      <c r="X17" s="94">
        <v>10</v>
      </c>
      <c r="Y17" s="94">
        <v>10</v>
      </c>
      <c r="Z17" s="130">
        <f t="shared" ref="Z17:Z19" si="5">Y17*W17</f>
        <v>10</v>
      </c>
      <c r="AA17" s="44"/>
      <c r="AB17" s="43"/>
      <c r="AC17" s="43"/>
      <c r="AD17" s="45"/>
      <c r="AE17" s="43"/>
    </row>
    <row r="18" spans="1:31" ht="37.5" customHeight="1" x14ac:dyDescent="0.2">
      <c r="A18" s="67" t="s">
        <v>40</v>
      </c>
      <c r="B18" s="69" t="e">
        <f>#REF!</f>
        <v>#REF!</v>
      </c>
      <c r="C18" s="70" t="e">
        <f>#REF!</f>
        <v>#REF!</v>
      </c>
      <c r="D18" s="20"/>
      <c r="E18" s="20"/>
      <c r="F18" s="71" t="s">
        <v>55</v>
      </c>
      <c r="G18" s="22"/>
      <c r="H18" s="72"/>
      <c r="I18" s="72"/>
      <c r="J18" s="65"/>
      <c r="K18" s="84"/>
      <c r="L18" s="93" t="e">
        <f>#REF!</f>
        <v>#REF!</v>
      </c>
      <c r="M18" s="94" t="e">
        <f>#REF!</f>
        <v>#REF!</v>
      </c>
      <c r="N18" s="46"/>
      <c r="O18" s="40"/>
      <c r="P18" s="135">
        <f t="shared" si="1"/>
        <v>25</v>
      </c>
      <c r="Q18" s="18">
        <v>1.5</v>
      </c>
      <c r="R18" s="19">
        <v>1</v>
      </c>
      <c r="S18" s="93">
        <v>12</v>
      </c>
      <c r="T18" s="129">
        <f t="shared" si="0"/>
        <v>18</v>
      </c>
      <c r="U18" s="129">
        <f t="shared" si="0"/>
        <v>18</v>
      </c>
      <c r="V18" s="19">
        <v>1</v>
      </c>
      <c r="W18" s="19">
        <v>1</v>
      </c>
      <c r="X18" s="94">
        <v>7</v>
      </c>
      <c r="Y18" s="94">
        <v>7</v>
      </c>
      <c r="Z18" s="130">
        <f t="shared" si="5"/>
        <v>7</v>
      </c>
      <c r="AA18" s="44"/>
      <c r="AB18" s="43"/>
      <c r="AC18" s="43"/>
      <c r="AD18" s="45"/>
      <c r="AE18" s="43"/>
    </row>
    <row r="19" spans="1:31" ht="37.5" customHeight="1" x14ac:dyDescent="0.2">
      <c r="A19" s="67" t="s">
        <v>41</v>
      </c>
      <c r="B19" s="69" t="e">
        <f>#REF!</f>
        <v>#REF!</v>
      </c>
      <c r="C19" s="70" t="e">
        <f>#REF!</f>
        <v>#REF!</v>
      </c>
      <c r="D19" s="20"/>
      <c r="E19" s="20"/>
      <c r="F19" s="73" t="s">
        <v>55</v>
      </c>
      <c r="G19" s="22"/>
      <c r="H19" s="72"/>
      <c r="I19" s="72"/>
      <c r="J19" s="90"/>
      <c r="K19" s="38"/>
      <c r="L19" s="93" t="e">
        <f>#REF!</f>
        <v>#REF!</v>
      </c>
      <c r="M19" s="94" t="e">
        <f>#REF!</f>
        <v>#REF!</v>
      </c>
      <c r="N19" s="75"/>
      <c r="O19" s="40"/>
      <c r="P19" s="135">
        <f t="shared" si="1"/>
        <v>15</v>
      </c>
      <c r="Q19" s="18">
        <v>1.5</v>
      </c>
      <c r="R19" s="19">
        <v>1</v>
      </c>
      <c r="S19" s="93">
        <v>6</v>
      </c>
      <c r="T19" s="129">
        <f t="shared" si="0"/>
        <v>9</v>
      </c>
      <c r="U19" s="129">
        <f t="shared" si="0"/>
        <v>9</v>
      </c>
      <c r="V19" s="19">
        <v>1</v>
      </c>
      <c r="W19" s="19">
        <v>1</v>
      </c>
      <c r="X19" s="94">
        <v>6</v>
      </c>
      <c r="Y19" s="94">
        <v>6</v>
      </c>
      <c r="Z19" s="130">
        <f t="shared" si="5"/>
        <v>6</v>
      </c>
      <c r="AA19" s="76"/>
      <c r="AB19" s="50"/>
      <c r="AC19" s="50"/>
      <c r="AD19" s="77"/>
      <c r="AE19" s="50"/>
    </row>
    <row r="20" spans="1:31" ht="37.5" customHeight="1" x14ac:dyDescent="0.25">
      <c r="A20" s="96"/>
      <c r="B20" s="97" t="s">
        <v>85</v>
      </c>
      <c r="C20" s="98"/>
      <c r="D20" s="99"/>
      <c r="E20" s="4"/>
      <c r="F20" s="4"/>
      <c r="G20" s="7"/>
      <c r="H20" s="100"/>
      <c r="I20" s="100"/>
      <c r="J20" s="101"/>
      <c r="K20" s="102"/>
      <c r="L20" s="103"/>
      <c r="M20" s="104"/>
      <c r="N20" s="105"/>
      <c r="O20" s="106"/>
      <c r="P20" s="107"/>
      <c r="Q20" s="108"/>
      <c r="R20" s="109"/>
      <c r="S20" s="109"/>
      <c r="T20" s="109"/>
      <c r="U20" s="110"/>
      <c r="V20" s="109"/>
      <c r="W20" s="109"/>
      <c r="X20" s="105"/>
      <c r="Y20" s="109"/>
      <c r="Z20" s="109"/>
      <c r="AA20" s="112"/>
      <c r="AB20" s="111"/>
      <c r="AC20" s="111"/>
      <c r="AD20" s="113"/>
      <c r="AE20" s="111"/>
    </row>
    <row r="21" spans="1:31" ht="43.5" customHeight="1" x14ac:dyDescent="0.2">
      <c r="A21" s="140" t="s">
        <v>57</v>
      </c>
      <c r="B21" s="115" t="s">
        <v>70</v>
      </c>
      <c r="C21" s="116" t="e">
        <f>#REF!</f>
        <v>#REF!</v>
      </c>
      <c r="D21" s="51"/>
      <c r="E21" s="51"/>
      <c r="F21" s="51"/>
      <c r="G21" s="52"/>
      <c r="H21" s="118" t="s">
        <v>86</v>
      </c>
      <c r="I21" s="118" t="s">
        <v>86</v>
      </c>
      <c r="J21" s="119" t="s">
        <v>84</v>
      </c>
      <c r="K21" s="125">
        <v>22</v>
      </c>
      <c r="L21" s="88"/>
      <c r="M21" s="89"/>
      <c r="N21" s="63"/>
      <c r="O21" s="54"/>
      <c r="P21" s="55"/>
      <c r="Q21" s="88">
        <v>18</v>
      </c>
      <c r="R21" s="57"/>
      <c r="S21" s="57"/>
      <c r="T21" s="57"/>
      <c r="U21" s="58"/>
      <c r="V21" s="57"/>
      <c r="W21" s="57"/>
      <c r="X21" s="63"/>
      <c r="Y21" s="57"/>
      <c r="Z21" s="57"/>
      <c r="AA21" s="60"/>
      <c r="AB21" s="59"/>
      <c r="AC21" s="59"/>
      <c r="AD21" s="61"/>
      <c r="AE21" s="59"/>
    </row>
    <row r="22" spans="1:31" ht="37.5" customHeight="1" x14ac:dyDescent="0.2">
      <c r="A22" s="66" t="s">
        <v>58</v>
      </c>
      <c r="B22" s="69" t="e">
        <f>#REF!</f>
        <v>#REF!</v>
      </c>
      <c r="C22" s="70" t="e">
        <f>#REF!</f>
        <v>#REF!</v>
      </c>
      <c r="D22" s="20"/>
      <c r="E22" s="20"/>
      <c r="F22" s="73" t="s">
        <v>55</v>
      </c>
      <c r="G22" s="22"/>
      <c r="H22" s="72"/>
      <c r="I22" s="72"/>
      <c r="J22" s="144"/>
      <c r="K22" s="145"/>
      <c r="L22" s="93" t="e">
        <f>#REF!</f>
        <v>#REF!</v>
      </c>
      <c r="M22" s="94" t="e">
        <f>#REF!</f>
        <v>#REF!</v>
      </c>
      <c r="N22" s="46"/>
      <c r="O22" s="40"/>
      <c r="P22" s="135">
        <f t="shared" ref="P22:P35" si="6">U22+Z22</f>
        <v>15</v>
      </c>
      <c r="Q22" s="93">
        <v>1.5</v>
      </c>
      <c r="R22" s="19">
        <v>1</v>
      </c>
      <c r="S22" s="93">
        <v>10</v>
      </c>
      <c r="T22" s="129">
        <f t="shared" ref="T22:U24" si="7">S22*Q22</f>
        <v>15</v>
      </c>
      <c r="U22" s="129">
        <f t="shared" si="7"/>
        <v>15</v>
      </c>
      <c r="V22" s="130"/>
      <c r="W22" s="130"/>
      <c r="X22" s="46"/>
      <c r="Y22" s="48"/>
      <c r="Z22" s="42"/>
      <c r="AA22" s="44"/>
      <c r="AB22" s="43"/>
      <c r="AC22" s="43"/>
      <c r="AD22" s="45"/>
      <c r="AE22" s="43"/>
    </row>
    <row r="23" spans="1:31" ht="37.5" customHeight="1" x14ac:dyDescent="0.2">
      <c r="A23" s="80" t="s">
        <v>59</v>
      </c>
      <c r="B23" s="69" t="e">
        <f>#REF!</f>
        <v>#REF!</v>
      </c>
      <c r="C23" s="70" t="e">
        <f>#REF!</f>
        <v>#REF!</v>
      </c>
      <c r="D23" s="20"/>
      <c r="E23" s="20"/>
      <c r="F23" s="73" t="s">
        <v>55</v>
      </c>
      <c r="G23" s="22"/>
      <c r="H23" s="72"/>
      <c r="I23" s="72"/>
      <c r="J23" s="144"/>
      <c r="K23" s="145"/>
      <c r="L23" s="93" t="e">
        <f>#REF!</f>
        <v>#REF!</v>
      </c>
      <c r="M23" s="94" t="e">
        <f>#REF!</f>
        <v>#REF!</v>
      </c>
      <c r="N23" s="39"/>
      <c r="O23" s="40"/>
      <c r="P23" s="135">
        <f t="shared" si="6"/>
        <v>15</v>
      </c>
      <c r="Q23" s="93">
        <v>1.5</v>
      </c>
      <c r="R23" s="19">
        <v>1</v>
      </c>
      <c r="S23" s="93">
        <v>4</v>
      </c>
      <c r="T23" s="129">
        <f t="shared" si="7"/>
        <v>6</v>
      </c>
      <c r="U23" s="129">
        <f t="shared" si="7"/>
        <v>6</v>
      </c>
      <c r="V23" s="130">
        <v>1</v>
      </c>
      <c r="W23" s="130">
        <v>1</v>
      </c>
      <c r="X23" s="94">
        <v>9</v>
      </c>
      <c r="Y23" s="94">
        <v>9</v>
      </c>
      <c r="Z23" s="130">
        <f t="shared" ref="Z23:Z35" si="8">Y23*W23</f>
        <v>9</v>
      </c>
      <c r="AA23" s="44"/>
      <c r="AB23" s="43"/>
      <c r="AC23" s="43"/>
      <c r="AD23" s="45"/>
      <c r="AE23" s="43"/>
    </row>
    <row r="24" spans="1:31" ht="37.5" customHeight="1" x14ac:dyDescent="0.2">
      <c r="A24" s="80" t="s">
        <v>60</v>
      </c>
      <c r="B24" s="69" t="e">
        <f>#REF!</f>
        <v>#REF!</v>
      </c>
      <c r="C24" s="70" t="e">
        <f>#REF!</f>
        <v>#REF!</v>
      </c>
      <c r="D24" s="21"/>
      <c r="E24" s="21"/>
      <c r="F24" s="73" t="s">
        <v>55</v>
      </c>
      <c r="G24" s="22"/>
      <c r="H24" s="72"/>
      <c r="I24" s="72"/>
      <c r="J24" s="144"/>
      <c r="K24" s="145"/>
      <c r="L24" s="93" t="e">
        <f>#REF!</f>
        <v>#REF!</v>
      </c>
      <c r="M24" s="94" t="e">
        <f>#REF!</f>
        <v>#REF!</v>
      </c>
      <c r="N24" s="39"/>
      <c r="O24" s="40"/>
      <c r="P24" s="135">
        <f t="shared" si="6"/>
        <v>16</v>
      </c>
      <c r="Q24" s="93">
        <v>1.5</v>
      </c>
      <c r="R24" s="19">
        <v>1</v>
      </c>
      <c r="S24" s="93">
        <v>4</v>
      </c>
      <c r="T24" s="129">
        <f t="shared" si="7"/>
        <v>6</v>
      </c>
      <c r="U24" s="129">
        <f t="shared" si="7"/>
        <v>6</v>
      </c>
      <c r="V24" s="130">
        <v>1</v>
      </c>
      <c r="W24" s="130">
        <v>1</v>
      </c>
      <c r="X24" s="94">
        <v>10</v>
      </c>
      <c r="Y24" s="94">
        <v>10</v>
      </c>
      <c r="Z24" s="130">
        <f t="shared" si="8"/>
        <v>10</v>
      </c>
      <c r="AA24" s="44"/>
      <c r="AB24" s="43"/>
      <c r="AC24" s="43"/>
      <c r="AD24" s="45"/>
      <c r="AE24" s="43"/>
    </row>
    <row r="25" spans="1:31" ht="37.5" customHeight="1" x14ac:dyDescent="0.2">
      <c r="A25" s="140" t="s">
        <v>61</v>
      </c>
      <c r="B25" s="115" t="s">
        <v>74</v>
      </c>
      <c r="C25" s="116" t="e">
        <f>#REF!</f>
        <v>#REF!</v>
      </c>
      <c r="D25" s="62"/>
      <c r="E25" s="62"/>
      <c r="F25" s="62"/>
      <c r="G25" s="52"/>
      <c r="H25" s="118" t="s">
        <v>24</v>
      </c>
      <c r="I25" s="118" t="s">
        <v>24</v>
      </c>
      <c r="J25" s="119" t="s">
        <v>84</v>
      </c>
      <c r="K25" s="125">
        <v>22</v>
      </c>
      <c r="L25" s="88"/>
      <c r="M25" s="89"/>
      <c r="N25" s="53"/>
      <c r="O25" s="54"/>
      <c r="P25" s="55"/>
      <c r="Q25" s="56"/>
      <c r="R25" s="57"/>
      <c r="S25" s="57"/>
      <c r="T25" s="57"/>
      <c r="U25" s="58"/>
      <c r="V25" s="57"/>
      <c r="W25" s="57"/>
      <c r="X25" s="57"/>
      <c r="Y25" s="57"/>
      <c r="Z25" s="57"/>
      <c r="AA25" s="60"/>
      <c r="AB25" s="59"/>
      <c r="AC25" s="59"/>
      <c r="AD25" s="61"/>
      <c r="AE25" s="59"/>
    </row>
    <row r="26" spans="1:31" ht="37.5" customHeight="1" x14ac:dyDescent="0.2">
      <c r="A26" s="80" t="s">
        <v>62</v>
      </c>
      <c r="B26" s="91" t="s">
        <v>75</v>
      </c>
      <c r="C26" s="70" t="e">
        <f>#REF!</f>
        <v>#REF!</v>
      </c>
      <c r="D26" s="21"/>
      <c r="E26" s="21"/>
      <c r="F26" s="73" t="s">
        <v>55</v>
      </c>
      <c r="G26" s="22"/>
      <c r="H26" s="36"/>
      <c r="I26" s="36"/>
      <c r="J26" s="144"/>
      <c r="K26" s="145"/>
      <c r="L26" s="93" t="e">
        <f>#REF!</f>
        <v>#REF!</v>
      </c>
      <c r="M26" s="94" t="e">
        <f>#REF!</f>
        <v>#REF!</v>
      </c>
      <c r="N26" s="39"/>
      <c r="O26" s="40"/>
      <c r="P26" s="135">
        <f t="shared" si="6"/>
        <v>20</v>
      </c>
      <c r="Q26" s="47"/>
      <c r="R26" s="42"/>
      <c r="S26" s="48"/>
      <c r="T26" s="42"/>
      <c r="U26" s="49"/>
      <c r="V26" s="130">
        <v>1</v>
      </c>
      <c r="W26" s="130">
        <v>1</v>
      </c>
      <c r="X26" s="94">
        <v>20</v>
      </c>
      <c r="Y26" s="94">
        <v>20</v>
      </c>
      <c r="Z26" s="130">
        <f t="shared" si="8"/>
        <v>20</v>
      </c>
      <c r="AA26" s="44"/>
      <c r="AB26" s="43"/>
      <c r="AC26" s="43"/>
      <c r="AD26" s="45"/>
      <c r="AE26" s="43"/>
    </row>
    <row r="27" spans="1:31" ht="37.5" customHeight="1" x14ac:dyDescent="0.2">
      <c r="A27" s="80" t="s">
        <v>63</v>
      </c>
      <c r="B27" s="91" t="s">
        <v>76</v>
      </c>
      <c r="C27" s="70" t="e">
        <f>#REF!</f>
        <v>#REF!</v>
      </c>
      <c r="D27" s="21"/>
      <c r="E27" s="21"/>
      <c r="F27" s="73" t="s">
        <v>55</v>
      </c>
      <c r="G27" s="22"/>
      <c r="H27" s="36"/>
      <c r="I27" s="36"/>
      <c r="J27" s="144"/>
      <c r="K27" s="145"/>
      <c r="L27" s="93" t="e">
        <f>#REF!</f>
        <v>#REF!</v>
      </c>
      <c r="M27" s="94" t="e">
        <f>#REF!</f>
        <v>#REF!</v>
      </c>
      <c r="N27" s="39"/>
      <c r="O27" s="40"/>
      <c r="P27" s="135">
        <f t="shared" si="6"/>
        <v>25</v>
      </c>
      <c r="Q27" s="47"/>
      <c r="R27" s="42"/>
      <c r="S27" s="48"/>
      <c r="T27" s="42"/>
      <c r="U27" s="49"/>
      <c r="V27" s="130">
        <v>1</v>
      </c>
      <c r="W27" s="130">
        <v>1</v>
      </c>
      <c r="X27" s="94">
        <v>25</v>
      </c>
      <c r="Y27" s="94">
        <v>25</v>
      </c>
      <c r="Z27" s="130">
        <f t="shared" si="8"/>
        <v>25</v>
      </c>
      <c r="AA27" s="44"/>
      <c r="AB27" s="43"/>
      <c r="AC27" s="43"/>
      <c r="AD27" s="45"/>
      <c r="AE27" s="43"/>
    </row>
    <row r="28" spans="1:31" ht="37.5" customHeight="1" x14ac:dyDescent="0.2">
      <c r="A28" s="80" t="s">
        <v>64</v>
      </c>
      <c r="B28" s="92" t="s">
        <v>77</v>
      </c>
      <c r="C28" s="70" t="e">
        <f>#REF!</f>
        <v>#REF!</v>
      </c>
      <c r="D28" s="81"/>
      <c r="E28" s="81"/>
      <c r="F28" s="73" t="s">
        <v>55</v>
      </c>
      <c r="G28" s="82"/>
      <c r="H28" s="83"/>
      <c r="I28" s="83"/>
      <c r="J28" s="144"/>
      <c r="K28" s="145"/>
      <c r="L28" s="93" t="e">
        <f>#REF!</f>
        <v>#REF!</v>
      </c>
      <c r="M28" s="94" t="e">
        <f>#REF!</f>
        <v>#REF!</v>
      </c>
      <c r="N28" s="39"/>
      <c r="O28" s="40"/>
      <c r="P28" s="135">
        <f t="shared" si="6"/>
        <v>25</v>
      </c>
      <c r="Q28" s="47"/>
      <c r="R28" s="42"/>
      <c r="S28" s="48"/>
      <c r="T28" s="42"/>
      <c r="U28" s="49"/>
      <c r="V28" s="130">
        <v>1</v>
      </c>
      <c r="W28" s="130">
        <v>1</v>
      </c>
      <c r="X28" s="94">
        <v>25</v>
      </c>
      <c r="Y28" s="94">
        <v>25</v>
      </c>
      <c r="Z28" s="130">
        <f t="shared" si="8"/>
        <v>25</v>
      </c>
      <c r="AA28" s="44"/>
      <c r="AB28" s="43"/>
      <c r="AC28" s="43"/>
      <c r="AD28" s="45"/>
      <c r="AE28" s="43"/>
    </row>
    <row r="29" spans="1:31" ht="37.5" customHeight="1" x14ac:dyDescent="0.2">
      <c r="A29" s="140" t="s">
        <v>65</v>
      </c>
      <c r="B29" s="115" t="s">
        <v>78</v>
      </c>
      <c r="C29" s="116" t="e">
        <f>#REF!</f>
        <v>#REF!</v>
      </c>
      <c r="D29" s="141"/>
      <c r="E29" s="141"/>
      <c r="F29" s="141"/>
      <c r="G29" s="142"/>
      <c r="H29" s="28" t="s">
        <v>87</v>
      </c>
      <c r="I29" s="28" t="s">
        <v>87</v>
      </c>
      <c r="J29" s="119" t="s">
        <v>84</v>
      </c>
      <c r="K29" s="125">
        <v>22</v>
      </c>
      <c r="L29" s="88"/>
      <c r="M29" s="89"/>
      <c r="N29" s="53"/>
      <c r="O29" s="54"/>
      <c r="P29" s="143"/>
      <c r="Q29" s="56"/>
      <c r="R29" s="57"/>
      <c r="S29" s="57"/>
      <c r="T29" s="57"/>
      <c r="U29" s="58"/>
      <c r="V29" s="57"/>
      <c r="W29" s="57"/>
      <c r="X29" s="57"/>
      <c r="Y29" s="57"/>
      <c r="Z29" s="57"/>
      <c r="AA29" s="60"/>
      <c r="AB29" s="59"/>
      <c r="AC29" s="59"/>
      <c r="AD29" s="61"/>
      <c r="AE29" s="59"/>
    </row>
    <row r="30" spans="1:31" ht="37.5" customHeight="1" x14ac:dyDescent="0.25">
      <c r="A30" s="66" t="s">
        <v>66</v>
      </c>
      <c r="B30" s="69" t="e">
        <f>#REF!</f>
        <v>#REF!</v>
      </c>
      <c r="C30" s="70" t="e">
        <f>#REF!</f>
        <v>#REF!</v>
      </c>
      <c r="D30" s="85"/>
      <c r="E30" s="85"/>
      <c r="F30" s="85"/>
      <c r="G30" s="86"/>
      <c r="H30" s="36"/>
      <c r="I30" s="36"/>
      <c r="J30" s="87"/>
      <c r="K30" s="95"/>
      <c r="L30" s="93" t="e">
        <f>#REF!</f>
        <v>#REF!</v>
      </c>
      <c r="M30" s="94" t="e">
        <f>#REF!</f>
        <v>#REF!</v>
      </c>
      <c r="N30" s="39"/>
      <c r="O30" s="40"/>
      <c r="P30" s="135">
        <f t="shared" si="6"/>
        <v>30</v>
      </c>
      <c r="Q30" s="148">
        <v>1.5</v>
      </c>
      <c r="R30" s="19">
        <v>1</v>
      </c>
      <c r="S30" s="93">
        <v>10</v>
      </c>
      <c r="T30" s="129">
        <f t="shared" ref="T30:U33" si="9">S30*Q30</f>
        <v>15</v>
      </c>
      <c r="U30" s="129">
        <f t="shared" si="9"/>
        <v>15</v>
      </c>
      <c r="V30" s="130">
        <v>1</v>
      </c>
      <c r="W30" s="130">
        <v>1</v>
      </c>
      <c r="X30" s="94">
        <v>15</v>
      </c>
      <c r="Y30" s="94">
        <v>15</v>
      </c>
      <c r="Z30" s="130">
        <f t="shared" si="8"/>
        <v>15</v>
      </c>
      <c r="AA30" s="44"/>
      <c r="AB30" s="43"/>
      <c r="AC30" s="43"/>
      <c r="AD30" s="45"/>
      <c r="AE30" s="43"/>
    </row>
    <row r="31" spans="1:31" ht="37.5" customHeight="1" x14ac:dyDescent="0.25">
      <c r="A31" s="66" t="s">
        <v>67</v>
      </c>
      <c r="B31" s="69" t="e">
        <f>#REF!</f>
        <v>#REF!</v>
      </c>
      <c r="C31" s="70" t="e">
        <f>#REF!</f>
        <v>#REF!</v>
      </c>
      <c r="D31" s="85"/>
      <c r="E31" s="85"/>
      <c r="F31" s="85"/>
      <c r="G31" s="86"/>
      <c r="H31" s="36"/>
      <c r="I31" s="36"/>
      <c r="J31" s="87"/>
      <c r="K31" s="95"/>
      <c r="L31" s="93" t="e">
        <f>#REF!</f>
        <v>#REF!</v>
      </c>
      <c r="M31" s="94" t="e">
        <f>#REF!</f>
        <v>#REF!</v>
      </c>
      <c r="N31" s="39"/>
      <c r="O31" s="40"/>
      <c r="P31" s="135">
        <f t="shared" si="6"/>
        <v>18</v>
      </c>
      <c r="Q31" s="148">
        <v>1.5</v>
      </c>
      <c r="R31" s="19">
        <v>1</v>
      </c>
      <c r="S31" s="93">
        <v>4</v>
      </c>
      <c r="T31" s="129">
        <f t="shared" si="9"/>
        <v>6</v>
      </c>
      <c r="U31" s="129">
        <f t="shared" si="9"/>
        <v>6</v>
      </c>
      <c r="V31" s="130">
        <v>1</v>
      </c>
      <c r="W31" s="130">
        <v>1</v>
      </c>
      <c r="X31" s="94">
        <v>12</v>
      </c>
      <c r="Y31" s="94">
        <v>12</v>
      </c>
      <c r="Z31" s="130">
        <f t="shared" si="8"/>
        <v>12</v>
      </c>
      <c r="AA31" s="44"/>
      <c r="AB31" s="43"/>
      <c r="AC31" s="43"/>
      <c r="AD31" s="45"/>
      <c r="AE31" s="43"/>
    </row>
    <row r="32" spans="1:31" ht="37.5" customHeight="1" x14ac:dyDescent="0.25">
      <c r="A32" s="66" t="s">
        <v>68</v>
      </c>
      <c r="B32" s="69" t="e">
        <f>#REF!</f>
        <v>#REF!</v>
      </c>
      <c r="C32" s="70" t="e">
        <f>#REF!</f>
        <v>#REF!</v>
      </c>
      <c r="D32" s="85"/>
      <c r="E32" s="85"/>
      <c r="F32" s="85"/>
      <c r="G32" s="86"/>
      <c r="H32" s="36"/>
      <c r="I32" s="36"/>
      <c r="J32" s="87"/>
      <c r="K32" s="95"/>
      <c r="L32" s="93" t="e">
        <f>#REF!</f>
        <v>#REF!</v>
      </c>
      <c r="M32" s="94" t="e">
        <f>#REF!</f>
        <v>#REF!</v>
      </c>
      <c r="N32" s="39"/>
      <c r="O32" s="40"/>
      <c r="P32" s="135">
        <f t="shared" si="6"/>
        <v>25</v>
      </c>
      <c r="Q32" s="148">
        <v>1.5</v>
      </c>
      <c r="R32" s="19">
        <v>1</v>
      </c>
      <c r="S32" s="93">
        <v>10</v>
      </c>
      <c r="T32" s="129">
        <f t="shared" si="9"/>
        <v>15</v>
      </c>
      <c r="U32" s="129">
        <f t="shared" si="9"/>
        <v>15</v>
      </c>
      <c r="V32" s="130">
        <v>1</v>
      </c>
      <c r="W32" s="130">
        <v>1</v>
      </c>
      <c r="X32" s="94">
        <v>10</v>
      </c>
      <c r="Y32" s="94">
        <v>10</v>
      </c>
      <c r="Z32" s="130">
        <f t="shared" si="8"/>
        <v>10</v>
      </c>
      <c r="AA32" s="44"/>
      <c r="AB32" s="43"/>
      <c r="AC32" s="43"/>
      <c r="AD32" s="45"/>
      <c r="AE32" s="43"/>
    </row>
    <row r="33" spans="1:31" ht="37.5" customHeight="1" x14ac:dyDescent="0.25">
      <c r="A33" s="80" t="s">
        <v>69</v>
      </c>
      <c r="B33" s="69" t="e">
        <f>#REF!</f>
        <v>#REF!</v>
      </c>
      <c r="C33" s="70" t="e">
        <f>#REF!</f>
        <v>#REF!</v>
      </c>
      <c r="D33" s="85"/>
      <c r="E33" s="85"/>
      <c r="F33" s="85"/>
      <c r="G33" s="86"/>
      <c r="H33" s="36"/>
      <c r="I33" s="36"/>
      <c r="J33" s="87"/>
      <c r="K33" s="95"/>
      <c r="L33" s="93" t="e">
        <f>#REF!</f>
        <v>#REF!</v>
      </c>
      <c r="M33" s="94" t="e">
        <f>#REF!</f>
        <v>#REF!</v>
      </c>
      <c r="N33" s="39"/>
      <c r="O33" s="40"/>
      <c r="P33" s="135">
        <f t="shared" si="6"/>
        <v>20</v>
      </c>
      <c r="Q33" s="148">
        <v>1.5</v>
      </c>
      <c r="R33" s="19">
        <v>1</v>
      </c>
      <c r="S33" s="93">
        <v>6</v>
      </c>
      <c r="T33" s="129">
        <f t="shared" si="9"/>
        <v>9</v>
      </c>
      <c r="U33" s="129">
        <f t="shared" si="9"/>
        <v>9</v>
      </c>
      <c r="V33" s="130">
        <v>1</v>
      </c>
      <c r="W33" s="130">
        <v>1</v>
      </c>
      <c r="X33" s="94">
        <v>11</v>
      </c>
      <c r="Y33" s="94">
        <v>11</v>
      </c>
      <c r="Z33" s="130">
        <f t="shared" si="8"/>
        <v>11</v>
      </c>
      <c r="AA33" s="44"/>
      <c r="AB33" s="43"/>
      <c r="AC33" s="43"/>
      <c r="AD33" s="45"/>
      <c r="AE33" s="43"/>
    </row>
    <row r="34" spans="1:31" ht="37.5" customHeight="1" x14ac:dyDescent="0.2">
      <c r="A34" s="147"/>
      <c r="B34" s="146" t="e">
        <f>#REF!</f>
        <v>#REF!</v>
      </c>
      <c r="C34" s="116" t="e">
        <f>#REF!</f>
        <v>#REF!</v>
      </c>
      <c r="D34" s="141"/>
      <c r="E34" s="141"/>
      <c r="F34" s="141"/>
      <c r="G34" s="142"/>
      <c r="H34" s="28" t="s">
        <v>88</v>
      </c>
      <c r="I34" s="28" t="s">
        <v>88</v>
      </c>
      <c r="J34" s="119" t="s">
        <v>84</v>
      </c>
      <c r="K34" s="150">
        <v>22</v>
      </c>
      <c r="L34" s="88" t="e">
        <f>#REF!</f>
        <v>#REF!</v>
      </c>
      <c r="M34" s="89" t="e">
        <f>#REF!</f>
        <v>#REF!</v>
      </c>
      <c r="N34" s="151"/>
      <c r="O34" s="149"/>
      <c r="P34" s="152">
        <f t="shared" si="6"/>
        <v>60</v>
      </c>
      <c r="Q34" s="56"/>
      <c r="R34" s="57"/>
      <c r="S34" s="57"/>
      <c r="T34" s="57"/>
      <c r="U34" s="58"/>
      <c r="V34" s="131">
        <v>1</v>
      </c>
      <c r="W34" s="131">
        <v>1</v>
      </c>
      <c r="X34" s="131">
        <v>60</v>
      </c>
      <c r="Y34" s="131">
        <v>60</v>
      </c>
      <c r="Z34" s="131">
        <f t="shared" si="8"/>
        <v>60</v>
      </c>
      <c r="AA34" s="60"/>
      <c r="AB34" s="59"/>
      <c r="AC34" s="59"/>
      <c r="AD34" s="61"/>
      <c r="AE34" s="59"/>
    </row>
    <row r="35" spans="1:31" ht="37.5" customHeight="1" x14ac:dyDescent="0.2">
      <c r="A35" s="147"/>
      <c r="B35" s="146" t="e">
        <f>#REF!</f>
        <v>#REF!</v>
      </c>
      <c r="C35" s="116" t="e">
        <f>#REF!</f>
        <v>#REF!</v>
      </c>
      <c r="D35" s="141"/>
      <c r="E35" s="141"/>
      <c r="F35" s="141"/>
      <c r="G35" s="142"/>
      <c r="H35" s="28" t="s">
        <v>56</v>
      </c>
      <c r="I35" s="28" t="s">
        <v>56</v>
      </c>
      <c r="J35" s="119" t="s">
        <v>84</v>
      </c>
      <c r="K35" s="150">
        <v>22</v>
      </c>
      <c r="L35" s="88" t="e">
        <f>#REF!</f>
        <v>#REF!</v>
      </c>
      <c r="M35" s="89" t="e">
        <f>#REF!</f>
        <v>#REF!</v>
      </c>
      <c r="N35" s="153"/>
      <c r="O35" s="153"/>
      <c r="P35" s="137">
        <f t="shared" si="6"/>
        <v>30</v>
      </c>
      <c r="Q35" s="56"/>
      <c r="R35" s="57"/>
      <c r="S35" s="57"/>
      <c r="T35" s="57"/>
      <c r="U35" s="58"/>
      <c r="V35" s="131">
        <v>1</v>
      </c>
      <c r="W35" s="131">
        <v>1</v>
      </c>
      <c r="X35" s="131">
        <v>30</v>
      </c>
      <c r="Y35" s="131">
        <v>30</v>
      </c>
      <c r="Z35" s="131">
        <f t="shared" si="8"/>
        <v>30</v>
      </c>
      <c r="AA35" s="60"/>
      <c r="AB35" s="59"/>
      <c r="AC35" s="59"/>
      <c r="AD35" s="61"/>
      <c r="AE35" s="59"/>
    </row>
    <row r="36" spans="1:31" ht="37.5" customHeight="1" x14ac:dyDescent="0.2">
      <c r="A36" s="297" t="s">
        <v>90</v>
      </c>
      <c r="B36" s="298"/>
      <c r="C36" s="298"/>
      <c r="D36" s="298"/>
      <c r="E36" s="298"/>
      <c r="F36" s="298"/>
      <c r="G36" s="298"/>
      <c r="H36" s="298"/>
      <c r="I36" s="298"/>
      <c r="J36" s="298"/>
      <c r="K36" s="298"/>
      <c r="L36" s="298"/>
      <c r="M36" s="298"/>
      <c r="N36" s="298"/>
      <c r="O36" s="299"/>
      <c r="P36" s="41">
        <f>SUM(P22:P35)</f>
        <v>299</v>
      </c>
      <c r="Q36" s="134"/>
      <c r="R36" s="130"/>
      <c r="S36" s="130"/>
      <c r="T36" s="130"/>
      <c r="U36" s="133"/>
      <c r="V36" s="130"/>
      <c r="W36" s="130"/>
      <c r="X36" s="48"/>
      <c r="Y36" s="48"/>
      <c r="Z36" s="48"/>
      <c r="AA36" s="76"/>
      <c r="AB36" s="50"/>
      <c r="AC36" s="50"/>
      <c r="AD36" s="77"/>
      <c r="AE36" s="50"/>
    </row>
    <row r="37" spans="1:31" ht="37.5" customHeight="1" x14ac:dyDescent="0.25">
      <c r="A37" s="147"/>
      <c r="B37" s="300" t="s">
        <v>91</v>
      </c>
      <c r="C37" s="301"/>
      <c r="D37" s="301"/>
      <c r="E37" s="301"/>
      <c r="F37" s="301"/>
      <c r="G37" s="301"/>
      <c r="H37" s="301"/>
      <c r="I37" s="301"/>
      <c r="J37" s="301"/>
      <c r="K37" s="302"/>
      <c r="L37" s="155" t="e">
        <f>L35+L34+L33+L32+L31+L30+L29+L28+L27+L26+L25+L24+L23+L22+L21+L19+L18+L16++L15+L17+L13+L14+L12+L11+L10+L9+L8+L7+L6</f>
        <v>#REF!</v>
      </c>
      <c r="M37" s="166" t="e">
        <f>M35+M34+M33+M32+M31+M30+M29+M28+M27+M26+M25+M24+M23+M22+M21+M19+M18+M16++M15+M17+M13+M14+M12+M11+M10+M9+M8+M7+M6</f>
        <v>#REF!</v>
      </c>
      <c r="N37" s="153"/>
      <c r="O37" s="153"/>
      <c r="P37" s="137"/>
      <c r="Q37" s="56"/>
      <c r="R37" s="57"/>
      <c r="S37" s="57"/>
      <c r="T37" s="57"/>
      <c r="U37" s="57"/>
      <c r="V37" s="131"/>
      <c r="W37" s="131"/>
      <c r="X37" s="131"/>
      <c r="Y37" s="131"/>
      <c r="Z37" s="131"/>
      <c r="AA37" s="60"/>
      <c r="AB37" s="59"/>
      <c r="AC37" s="59"/>
      <c r="AD37" s="61"/>
      <c r="AE37" s="59"/>
    </row>
    <row r="38" spans="1:31" ht="30.75" customHeight="1" x14ac:dyDescent="0.25">
      <c r="A38" s="154"/>
      <c r="B38" s="311" t="s">
        <v>89</v>
      </c>
      <c r="C38" s="312"/>
      <c r="D38" s="312"/>
      <c r="E38" s="312"/>
      <c r="F38" s="312"/>
      <c r="G38" s="312"/>
      <c r="H38" s="312"/>
      <c r="I38" s="312"/>
      <c r="J38" s="312"/>
      <c r="K38" s="156" t="s">
        <v>92</v>
      </c>
      <c r="L38" s="164">
        <f>P7+P8+P9+P10+P12+P13+P14+P16+P17+P18+P19+P36</f>
        <v>546</v>
      </c>
      <c r="M38" s="158"/>
      <c r="N38" s="158"/>
      <c r="O38" s="158"/>
      <c r="P38" s="159"/>
      <c r="Q38" s="160"/>
      <c r="R38" s="161"/>
      <c r="S38" s="161"/>
      <c r="T38" s="161"/>
      <c r="U38" s="161"/>
      <c r="V38" s="161"/>
      <c r="W38" s="161"/>
      <c r="X38" s="161"/>
      <c r="Y38" s="161"/>
      <c r="Z38" s="161"/>
      <c r="AA38" s="162"/>
      <c r="AB38" s="162"/>
      <c r="AC38" s="162"/>
      <c r="AD38" s="162"/>
      <c r="AE38" s="162"/>
    </row>
    <row r="39" spans="1:31" ht="30.75" customHeight="1" x14ac:dyDescent="0.25">
      <c r="A39" s="80"/>
      <c r="B39" s="313"/>
      <c r="C39" s="314"/>
      <c r="D39" s="314"/>
      <c r="E39" s="314"/>
      <c r="F39" s="314"/>
      <c r="G39" s="314"/>
      <c r="H39" s="314"/>
      <c r="I39" s="314"/>
      <c r="J39" s="314"/>
      <c r="K39" s="157" t="s">
        <v>93</v>
      </c>
      <c r="L39" s="165">
        <f>L38/K6</f>
        <v>24.818181818181817</v>
      </c>
      <c r="M39" s="163"/>
      <c r="N39" s="163"/>
      <c r="O39" s="163"/>
      <c r="P39" s="163"/>
      <c r="Q39" s="160"/>
      <c r="R39" s="161"/>
      <c r="S39" s="161"/>
      <c r="T39" s="161"/>
      <c r="U39" s="161"/>
      <c r="V39" s="161"/>
      <c r="W39" s="161"/>
      <c r="X39" s="161"/>
      <c r="Y39" s="161"/>
      <c r="Z39" s="161"/>
      <c r="AA39" s="162"/>
      <c r="AB39" s="162"/>
      <c r="AC39" s="162"/>
      <c r="AD39" s="162"/>
      <c r="AE39" s="162"/>
    </row>
    <row r="41" spans="1:31" x14ac:dyDescent="0.25">
      <c r="K41" s="1" t="s">
        <v>13</v>
      </c>
      <c r="L41" s="1" t="e">
        <f>SUM(L37)*100/478</f>
        <v>#REF!</v>
      </c>
    </row>
    <row r="42" spans="1:31" x14ac:dyDescent="0.25">
      <c r="K42" s="1" t="s">
        <v>14</v>
      </c>
      <c r="L42" s="1" t="e">
        <f>SUM(M37)*100/478</f>
        <v>#REF!</v>
      </c>
    </row>
  </sheetData>
  <mergeCells count="38">
    <mergeCell ref="AA1:AE1"/>
    <mergeCell ref="L2:L3"/>
    <mergeCell ref="M2:M3"/>
    <mergeCell ref="P2:P3"/>
    <mergeCell ref="Q2:Q3"/>
    <mergeCell ref="L1:P1"/>
    <mergeCell ref="AE2:AE3"/>
    <mergeCell ref="W2:W3"/>
    <mergeCell ref="B38:J39"/>
    <mergeCell ref="AA2:AA3"/>
    <mergeCell ref="AB2:AB3"/>
    <mergeCell ref="AC2:AC3"/>
    <mergeCell ref="AD2:AD3"/>
    <mergeCell ref="X2:X3"/>
    <mergeCell ref="Y2:Y3"/>
    <mergeCell ref="Z2:Z3"/>
    <mergeCell ref="R2:R3"/>
    <mergeCell ref="G1:G3"/>
    <mergeCell ref="Q1:U1"/>
    <mergeCell ref="V1:Z1"/>
    <mergeCell ref="S2:S3"/>
    <mergeCell ref="T2:T3"/>
    <mergeCell ref="U2:U3"/>
    <mergeCell ref="V2:V3"/>
    <mergeCell ref="A36:O36"/>
    <mergeCell ref="B37:K37"/>
    <mergeCell ref="A1:A3"/>
    <mergeCell ref="B1:B3"/>
    <mergeCell ref="C1:C3"/>
    <mergeCell ref="D1:D3"/>
    <mergeCell ref="E1:E3"/>
    <mergeCell ref="H1:H3"/>
    <mergeCell ref="I1:I3"/>
    <mergeCell ref="J1:J3"/>
    <mergeCell ref="K1:K3"/>
    <mergeCell ref="F1:F3"/>
    <mergeCell ref="N2:N3"/>
    <mergeCell ref="O2:O3"/>
  </mergeCells>
  <dataValidations count="2">
    <dataValidation type="list" allowBlank="1" showInputMessage="1" showErrorMessage="1" sqref="F6:F19 F22:F24 F26:F28">
      <formula1>oui_non</formula1>
    </dataValidation>
    <dataValidation type="list" allowBlank="1" showInputMessage="1" showErrorMessage="1" sqref="J6:J16 J21:J35">
      <formula1>sections_CNU</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M43"/>
  <sheetViews>
    <sheetView tabSelected="1" zoomScale="70" zoomScaleNormal="70" workbookViewId="0">
      <pane xSplit="3" ySplit="3" topLeftCell="D13" activePane="bottomRight" state="frozen"/>
      <selection pane="topRight" activeCell="D1" sqref="D1"/>
      <selection pane="bottomLeft" activeCell="A4" sqref="A4"/>
      <selection pane="bottomRight" activeCell="D17" sqref="D17"/>
    </sheetView>
  </sheetViews>
  <sheetFormatPr baseColWidth="10" defaultColWidth="11.42578125" defaultRowHeight="15" x14ac:dyDescent="0.25"/>
  <cols>
    <col min="1" max="1" width="11.42578125" style="204"/>
    <col min="2" max="2" width="55" style="203" customWidth="1"/>
    <col min="3" max="3" width="15.7109375" style="204" bestFit="1" customWidth="1"/>
    <col min="4" max="4" width="15" style="203" customWidth="1"/>
    <col min="5" max="5" width="18.5703125" style="203" customWidth="1"/>
    <col min="6" max="6" width="8.28515625" style="203" customWidth="1"/>
    <col min="7" max="8" width="9.28515625" style="203" customWidth="1"/>
    <col min="9" max="14" width="16.28515625" style="203" customWidth="1"/>
    <col min="15" max="16" width="28.7109375" style="203" customWidth="1"/>
    <col min="17" max="17" width="11.42578125" style="204" customWidth="1"/>
    <col min="18" max="18" width="8" style="204" customWidth="1"/>
    <col min="19" max="19" width="10.28515625" style="204" customWidth="1"/>
    <col min="20" max="20" width="11.42578125" style="204" customWidth="1"/>
    <col min="21" max="21" width="9.42578125" style="203" customWidth="1"/>
    <col min="22" max="22" width="8" style="203" customWidth="1"/>
    <col min="23" max="23" width="6.28515625" style="203" customWidth="1"/>
    <col min="24" max="24" width="5.7109375" style="203" customWidth="1"/>
    <col min="25" max="26" width="28.7109375" style="203" customWidth="1"/>
    <col min="27" max="30" width="9.28515625" style="204" customWidth="1"/>
    <col min="31" max="31" width="9.42578125" style="203" bestFit="1" customWidth="1"/>
    <col min="32" max="32" width="8" style="203" bestFit="1" customWidth="1"/>
    <col min="33" max="33" width="6.28515625" style="203" bestFit="1" customWidth="1"/>
    <col min="34" max="34" width="5.7109375" style="203" bestFit="1" customWidth="1"/>
    <col min="35" max="16384" width="11.42578125" style="203"/>
  </cols>
  <sheetData>
    <row r="1" spans="1:221" s="189" customFormat="1" ht="94.5" customHeight="1" x14ac:dyDescent="0.25">
      <c r="A1" s="343" t="s">
        <v>0</v>
      </c>
      <c r="B1" s="343" t="s">
        <v>1</v>
      </c>
      <c r="C1" s="343" t="s">
        <v>129</v>
      </c>
      <c r="D1" s="343" t="s">
        <v>2</v>
      </c>
      <c r="E1" s="343" t="s">
        <v>3</v>
      </c>
      <c r="F1" s="343" t="s">
        <v>4</v>
      </c>
      <c r="G1" s="343" t="s">
        <v>6</v>
      </c>
      <c r="H1" s="343" t="s">
        <v>7</v>
      </c>
      <c r="I1" s="345" t="s">
        <v>205</v>
      </c>
      <c r="J1" s="346"/>
      <c r="K1" s="346"/>
      <c r="L1" s="346"/>
      <c r="M1" s="346"/>
      <c r="N1" s="346"/>
      <c r="O1" s="347" t="s">
        <v>208</v>
      </c>
      <c r="P1" s="348"/>
      <c r="Q1" s="334" t="s">
        <v>121</v>
      </c>
      <c r="R1" s="334"/>
      <c r="S1" s="334"/>
      <c r="T1" s="334"/>
      <c r="U1" s="334"/>
      <c r="V1" s="334"/>
      <c r="W1" s="334"/>
      <c r="X1" s="334"/>
      <c r="Y1" s="339" t="s">
        <v>209</v>
      </c>
      <c r="Z1" s="340"/>
      <c r="AA1" s="334" t="s">
        <v>122</v>
      </c>
      <c r="AB1" s="334"/>
      <c r="AC1" s="334"/>
      <c r="AD1" s="334"/>
      <c r="AE1" s="334"/>
      <c r="AF1" s="334"/>
      <c r="AG1" s="334"/>
      <c r="AH1" s="335"/>
      <c r="AI1" s="190"/>
      <c r="AJ1" s="190"/>
      <c r="AK1" s="190"/>
      <c r="AL1" s="190"/>
      <c r="AM1" s="190"/>
      <c r="AN1" s="190"/>
      <c r="AO1" s="190"/>
      <c r="AP1" s="190"/>
      <c r="AQ1" s="190"/>
      <c r="AR1" s="190"/>
      <c r="AS1" s="190"/>
      <c r="AT1" s="190"/>
      <c r="AU1" s="190"/>
      <c r="AV1" s="190"/>
      <c r="AW1" s="190"/>
      <c r="AX1" s="190"/>
      <c r="AY1" s="190"/>
      <c r="AZ1" s="190"/>
      <c r="BA1" s="190"/>
      <c r="BB1" s="190"/>
      <c r="BC1" s="190"/>
      <c r="BD1" s="190"/>
      <c r="BE1" s="190"/>
      <c r="BF1" s="190"/>
      <c r="BG1" s="190"/>
      <c r="BH1" s="190"/>
      <c r="BI1" s="190"/>
      <c r="BJ1" s="190"/>
      <c r="BK1" s="190"/>
      <c r="BL1" s="190"/>
      <c r="BM1" s="190"/>
      <c r="BN1" s="190"/>
      <c r="BO1" s="190"/>
      <c r="BP1" s="190"/>
      <c r="BQ1" s="190"/>
      <c r="BR1" s="190"/>
      <c r="BS1" s="190"/>
      <c r="BT1" s="190"/>
      <c r="BU1" s="190"/>
      <c r="BV1" s="190"/>
      <c r="BW1" s="190"/>
      <c r="BX1" s="190"/>
      <c r="BY1" s="190"/>
      <c r="BZ1" s="190"/>
      <c r="CA1" s="190"/>
      <c r="CB1" s="190"/>
      <c r="CC1" s="190"/>
      <c r="CD1" s="190"/>
      <c r="CE1" s="190"/>
      <c r="CF1" s="190"/>
      <c r="CG1" s="190"/>
      <c r="CH1" s="190"/>
      <c r="CI1" s="190"/>
      <c r="CJ1" s="190"/>
      <c r="CK1" s="190"/>
      <c r="CL1" s="190"/>
      <c r="CM1" s="190"/>
      <c r="CN1" s="190"/>
      <c r="CO1" s="190"/>
      <c r="CP1" s="190"/>
      <c r="CQ1" s="190"/>
      <c r="CR1" s="190"/>
      <c r="CS1" s="190"/>
      <c r="CT1" s="190"/>
      <c r="CU1" s="190"/>
      <c r="CV1" s="190"/>
      <c r="CW1" s="190"/>
      <c r="CX1" s="190"/>
      <c r="CY1" s="190"/>
      <c r="CZ1" s="190"/>
      <c r="DA1" s="190"/>
      <c r="DB1" s="190"/>
      <c r="DC1" s="190"/>
      <c r="DD1" s="190"/>
      <c r="DE1" s="190"/>
      <c r="DF1" s="190"/>
      <c r="DG1" s="190"/>
      <c r="DH1" s="190"/>
      <c r="DI1" s="190"/>
      <c r="DJ1" s="190"/>
      <c r="DK1" s="190"/>
      <c r="DL1" s="190"/>
      <c r="DM1" s="190"/>
      <c r="DN1" s="190"/>
      <c r="DO1" s="190"/>
      <c r="DP1" s="190"/>
      <c r="DQ1" s="190"/>
      <c r="DR1" s="190"/>
      <c r="DS1" s="190"/>
      <c r="DT1" s="190"/>
      <c r="DU1" s="190"/>
      <c r="DV1" s="190"/>
      <c r="DW1" s="190"/>
      <c r="DX1" s="190"/>
      <c r="DY1" s="190"/>
      <c r="DZ1" s="190"/>
      <c r="EA1" s="190"/>
      <c r="EB1" s="190"/>
      <c r="EC1" s="190"/>
      <c r="ED1" s="190"/>
      <c r="EE1" s="190"/>
      <c r="EF1" s="190"/>
      <c r="EG1" s="190"/>
      <c r="EH1" s="190"/>
      <c r="EI1" s="190"/>
      <c r="EJ1" s="190"/>
      <c r="EK1" s="190"/>
      <c r="EL1" s="190"/>
      <c r="EM1" s="190"/>
      <c r="EN1" s="190"/>
      <c r="EO1" s="190"/>
      <c r="EP1" s="190"/>
      <c r="EQ1" s="190"/>
      <c r="ER1" s="190"/>
      <c r="ES1" s="190"/>
      <c r="ET1" s="190"/>
      <c r="EU1" s="190"/>
      <c r="EV1" s="190"/>
      <c r="EW1" s="190"/>
      <c r="EX1" s="190"/>
      <c r="EY1" s="190"/>
      <c r="EZ1" s="190"/>
      <c r="FA1" s="190"/>
      <c r="FB1" s="190"/>
      <c r="FC1" s="190"/>
      <c r="FD1" s="190"/>
      <c r="FE1" s="190"/>
      <c r="FF1" s="190"/>
      <c r="FG1" s="190"/>
      <c r="FH1" s="190"/>
      <c r="FI1" s="190"/>
      <c r="FJ1" s="190"/>
      <c r="FK1" s="190"/>
      <c r="FL1" s="190"/>
      <c r="FM1" s="190"/>
      <c r="FN1" s="190"/>
      <c r="FO1" s="190"/>
      <c r="FP1" s="190"/>
      <c r="FQ1" s="190"/>
      <c r="FR1" s="190"/>
      <c r="FS1" s="190"/>
      <c r="FT1" s="190"/>
      <c r="FU1" s="190"/>
      <c r="FV1" s="190"/>
      <c r="FW1" s="190"/>
      <c r="FX1" s="190"/>
      <c r="FY1" s="190"/>
      <c r="FZ1" s="190"/>
      <c r="GA1" s="190"/>
      <c r="GB1" s="190"/>
      <c r="GC1" s="190"/>
      <c r="GD1" s="190"/>
      <c r="GE1" s="190"/>
      <c r="GF1" s="190"/>
      <c r="GG1" s="190"/>
      <c r="GH1" s="190"/>
      <c r="GI1" s="190"/>
      <c r="GJ1" s="190"/>
      <c r="GK1" s="190"/>
      <c r="GL1" s="190"/>
      <c r="GM1" s="190"/>
      <c r="GN1" s="190"/>
      <c r="GO1" s="190"/>
      <c r="GP1" s="190"/>
      <c r="GQ1" s="190"/>
      <c r="GR1" s="190"/>
      <c r="GS1" s="190"/>
      <c r="GT1" s="190"/>
      <c r="GU1" s="190"/>
      <c r="GV1" s="190"/>
      <c r="GW1" s="190"/>
      <c r="GX1" s="190"/>
      <c r="GY1" s="190"/>
      <c r="GZ1" s="190"/>
      <c r="HA1" s="190"/>
      <c r="HB1" s="190"/>
      <c r="HC1" s="190"/>
      <c r="HD1" s="190"/>
      <c r="HE1" s="190"/>
      <c r="HF1" s="190"/>
      <c r="HG1" s="190"/>
      <c r="HH1" s="190"/>
      <c r="HI1" s="190"/>
      <c r="HJ1" s="190"/>
      <c r="HK1" s="190"/>
      <c r="HL1" s="190"/>
      <c r="HM1" s="190"/>
    </row>
    <row r="2" spans="1:221" s="189" customFormat="1" ht="94.5" customHeight="1" x14ac:dyDescent="0.25">
      <c r="A2" s="344"/>
      <c r="B2" s="344"/>
      <c r="C2" s="344"/>
      <c r="D2" s="344"/>
      <c r="E2" s="344"/>
      <c r="F2" s="344"/>
      <c r="G2" s="344"/>
      <c r="H2" s="344"/>
      <c r="I2" s="331" t="s">
        <v>13</v>
      </c>
      <c r="J2" s="332"/>
      <c r="K2" s="332" t="s">
        <v>14</v>
      </c>
      <c r="L2" s="332"/>
      <c r="M2" s="332" t="s">
        <v>16</v>
      </c>
      <c r="N2" s="333"/>
      <c r="O2" s="349"/>
      <c r="P2" s="350"/>
      <c r="Q2" s="336" t="s">
        <v>123</v>
      </c>
      <c r="R2" s="336"/>
      <c r="S2" s="336"/>
      <c r="T2" s="336"/>
      <c r="U2" s="337" t="s">
        <v>124</v>
      </c>
      <c r="V2" s="337"/>
      <c r="W2" s="337"/>
      <c r="X2" s="338"/>
      <c r="Y2" s="341"/>
      <c r="Z2" s="342"/>
      <c r="AA2" s="336" t="s">
        <v>123</v>
      </c>
      <c r="AB2" s="336"/>
      <c r="AC2" s="336"/>
      <c r="AD2" s="336"/>
      <c r="AE2" s="337" t="s">
        <v>124</v>
      </c>
      <c r="AF2" s="337"/>
      <c r="AG2" s="337"/>
      <c r="AH2" s="337"/>
      <c r="AI2" s="190"/>
      <c r="AJ2" s="190"/>
      <c r="AK2" s="190"/>
      <c r="AL2" s="190"/>
      <c r="AM2" s="190"/>
      <c r="AN2" s="190"/>
      <c r="AO2" s="190"/>
      <c r="AP2" s="190"/>
      <c r="AQ2" s="190"/>
      <c r="AR2" s="190"/>
      <c r="AS2" s="190"/>
      <c r="AT2" s="190"/>
      <c r="AU2" s="190"/>
      <c r="AV2" s="190"/>
      <c r="AW2" s="190"/>
      <c r="AX2" s="190"/>
      <c r="AY2" s="190"/>
      <c r="AZ2" s="190"/>
      <c r="BA2" s="190"/>
      <c r="BB2" s="190"/>
      <c r="BC2" s="190"/>
      <c r="BD2" s="190"/>
      <c r="BE2" s="190"/>
      <c r="BF2" s="190"/>
      <c r="BG2" s="190"/>
      <c r="BH2" s="190"/>
      <c r="BI2" s="190"/>
      <c r="BJ2" s="190"/>
      <c r="BK2" s="190"/>
      <c r="BL2" s="190"/>
      <c r="BM2" s="190"/>
      <c r="BN2" s="190"/>
      <c r="BO2" s="190"/>
      <c r="BP2" s="190"/>
      <c r="BQ2" s="190"/>
      <c r="BR2" s="190"/>
      <c r="BS2" s="190"/>
      <c r="BT2" s="190"/>
      <c r="BU2" s="190"/>
      <c r="BV2" s="190"/>
      <c r="BW2" s="190"/>
      <c r="BX2" s="190"/>
      <c r="BY2" s="190"/>
      <c r="BZ2" s="190"/>
      <c r="CA2" s="190"/>
      <c r="CB2" s="190"/>
      <c r="CC2" s="190"/>
      <c r="CD2" s="190"/>
      <c r="CE2" s="190"/>
      <c r="CF2" s="190"/>
      <c r="CG2" s="190"/>
      <c r="CH2" s="190"/>
      <c r="CI2" s="190"/>
      <c r="CJ2" s="190"/>
      <c r="CK2" s="190"/>
      <c r="CL2" s="190"/>
      <c r="CM2" s="190"/>
      <c r="CN2" s="190"/>
      <c r="CO2" s="190"/>
      <c r="CP2" s="190"/>
      <c r="CQ2" s="190"/>
      <c r="CR2" s="190"/>
      <c r="CS2" s="190"/>
      <c r="CT2" s="190"/>
      <c r="CU2" s="190"/>
      <c r="CV2" s="190"/>
      <c r="CW2" s="190"/>
      <c r="CX2" s="190"/>
      <c r="CY2" s="190"/>
      <c r="CZ2" s="190"/>
      <c r="DA2" s="190"/>
      <c r="DB2" s="190"/>
      <c r="DC2" s="190"/>
      <c r="DD2" s="190"/>
      <c r="DE2" s="190"/>
      <c r="DF2" s="190"/>
      <c r="DG2" s="190"/>
      <c r="DH2" s="190"/>
      <c r="DI2" s="190"/>
      <c r="DJ2" s="190"/>
      <c r="DK2" s="190"/>
      <c r="DL2" s="190"/>
      <c r="DM2" s="190"/>
      <c r="DN2" s="190"/>
      <c r="DO2" s="190"/>
      <c r="DP2" s="190"/>
      <c r="DQ2" s="190"/>
      <c r="DR2" s="190"/>
      <c r="DS2" s="190"/>
      <c r="DT2" s="190"/>
      <c r="DU2" s="190"/>
      <c r="DV2" s="190"/>
      <c r="DW2" s="190"/>
      <c r="DX2" s="190"/>
      <c r="DY2" s="190"/>
      <c r="DZ2" s="190"/>
      <c r="EA2" s="190"/>
      <c r="EB2" s="190"/>
      <c r="EC2" s="190"/>
      <c r="ED2" s="190"/>
      <c r="EE2" s="190"/>
      <c r="EF2" s="190"/>
      <c r="EG2" s="190"/>
      <c r="EH2" s="190"/>
      <c r="EI2" s="190"/>
      <c r="EJ2" s="190"/>
      <c r="EK2" s="190"/>
      <c r="EL2" s="190"/>
      <c r="EM2" s="190"/>
      <c r="EN2" s="190"/>
      <c r="EO2" s="190"/>
      <c r="EP2" s="190"/>
      <c r="EQ2" s="190"/>
      <c r="ER2" s="190"/>
      <c r="ES2" s="190"/>
      <c r="ET2" s="190"/>
      <c r="EU2" s="190"/>
      <c r="EV2" s="190"/>
      <c r="EW2" s="190"/>
      <c r="EX2" s="190"/>
      <c r="EY2" s="190"/>
      <c r="EZ2" s="190"/>
      <c r="FA2" s="190"/>
      <c r="FB2" s="190"/>
      <c r="FC2" s="190"/>
      <c r="FD2" s="190"/>
      <c r="FE2" s="190"/>
      <c r="FF2" s="190"/>
      <c r="FG2" s="190"/>
      <c r="FH2" s="190"/>
      <c r="FI2" s="190"/>
      <c r="FJ2" s="190"/>
      <c r="FK2" s="190"/>
      <c r="FL2" s="190"/>
      <c r="FM2" s="190"/>
      <c r="FN2" s="190"/>
      <c r="FO2" s="190"/>
      <c r="FP2" s="190"/>
      <c r="FQ2" s="190"/>
      <c r="FR2" s="190"/>
      <c r="FS2" s="190"/>
      <c r="FT2" s="190"/>
      <c r="FU2" s="190"/>
      <c r="FV2" s="190"/>
      <c r="FW2" s="190"/>
      <c r="FX2" s="190"/>
      <c r="FY2" s="190"/>
      <c r="FZ2" s="190"/>
      <c r="GA2" s="190"/>
      <c r="GB2" s="190"/>
      <c r="GC2" s="190"/>
      <c r="GD2" s="190"/>
      <c r="GE2" s="190"/>
      <c r="GF2" s="190"/>
      <c r="GG2" s="190"/>
      <c r="GH2" s="190"/>
      <c r="GI2" s="190"/>
      <c r="GJ2" s="190"/>
      <c r="GK2" s="190"/>
      <c r="GL2" s="190"/>
      <c r="GM2" s="190"/>
      <c r="GN2" s="190"/>
      <c r="GO2" s="190"/>
      <c r="GP2" s="190"/>
      <c r="GQ2" s="190"/>
      <c r="GR2" s="190"/>
      <c r="GS2" s="190"/>
      <c r="GT2" s="190"/>
      <c r="GU2" s="190"/>
      <c r="GV2" s="190"/>
      <c r="GW2" s="190"/>
      <c r="GX2" s="190"/>
      <c r="GY2" s="190"/>
      <c r="GZ2" s="190"/>
      <c r="HA2" s="190"/>
      <c r="HB2" s="190"/>
      <c r="HC2" s="190"/>
      <c r="HD2" s="190"/>
      <c r="HE2" s="190"/>
      <c r="HF2" s="190"/>
      <c r="HG2" s="190"/>
      <c r="HH2" s="190"/>
      <c r="HI2" s="190"/>
      <c r="HJ2" s="190"/>
      <c r="HK2" s="190"/>
      <c r="HL2" s="190"/>
      <c r="HM2" s="190"/>
    </row>
    <row r="3" spans="1:221" s="189" customFormat="1" ht="34.5" customHeight="1" x14ac:dyDescent="0.25">
      <c r="A3" s="351"/>
      <c r="B3" s="351"/>
      <c r="C3" s="344"/>
      <c r="D3" s="344"/>
      <c r="E3" s="344"/>
      <c r="F3" s="344"/>
      <c r="G3" s="344"/>
      <c r="H3" s="344"/>
      <c r="I3" s="277" t="s">
        <v>206</v>
      </c>
      <c r="J3" s="278" t="s">
        <v>207</v>
      </c>
      <c r="K3" s="277" t="s">
        <v>206</v>
      </c>
      <c r="L3" s="278" t="s">
        <v>207</v>
      </c>
      <c r="M3" s="277" t="s">
        <v>206</v>
      </c>
      <c r="N3" s="279" t="s">
        <v>207</v>
      </c>
      <c r="O3" s="280" t="s">
        <v>123</v>
      </c>
      <c r="P3" s="281" t="s">
        <v>124</v>
      </c>
      <c r="Q3" s="289" t="s">
        <v>125</v>
      </c>
      <c r="R3" s="289" t="s">
        <v>95</v>
      </c>
      <c r="S3" s="289" t="s">
        <v>126</v>
      </c>
      <c r="T3" s="289" t="s">
        <v>127</v>
      </c>
      <c r="U3" s="181" t="s">
        <v>128</v>
      </c>
      <c r="V3" s="181" t="s">
        <v>95</v>
      </c>
      <c r="W3" s="181" t="s">
        <v>126</v>
      </c>
      <c r="X3" s="241" t="s">
        <v>127</v>
      </c>
      <c r="Y3" s="280" t="s">
        <v>123</v>
      </c>
      <c r="Z3" s="281" t="s">
        <v>124</v>
      </c>
      <c r="AA3" s="289" t="s">
        <v>125</v>
      </c>
      <c r="AB3" s="289" t="s">
        <v>95</v>
      </c>
      <c r="AC3" s="289" t="s">
        <v>126</v>
      </c>
      <c r="AD3" s="289" t="s">
        <v>127</v>
      </c>
      <c r="AE3" s="181" t="s">
        <v>128</v>
      </c>
      <c r="AF3" s="181" t="s">
        <v>95</v>
      </c>
      <c r="AG3" s="181" t="s">
        <v>126</v>
      </c>
      <c r="AH3" s="181" t="s">
        <v>127</v>
      </c>
      <c r="AI3" s="190"/>
      <c r="AJ3" s="190"/>
      <c r="AK3" s="190"/>
      <c r="AL3" s="190"/>
      <c r="AM3" s="190"/>
      <c r="AN3" s="190"/>
      <c r="AO3" s="190"/>
      <c r="AP3" s="190"/>
      <c r="AQ3" s="190"/>
      <c r="AR3" s="190"/>
      <c r="AS3" s="190"/>
      <c r="AT3" s="190"/>
      <c r="AU3" s="190"/>
      <c r="AV3" s="190"/>
      <c r="AW3" s="190"/>
      <c r="AX3" s="190"/>
      <c r="AY3" s="190"/>
      <c r="AZ3" s="190"/>
      <c r="BA3" s="190"/>
      <c r="BB3" s="190"/>
      <c r="BC3" s="190"/>
      <c r="BD3" s="190"/>
      <c r="BE3" s="190"/>
      <c r="BF3" s="190"/>
      <c r="BG3" s="190"/>
      <c r="BH3" s="190"/>
      <c r="BI3" s="190"/>
      <c r="BJ3" s="190"/>
      <c r="BK3" s="190"/>
      <c r="BL3" s="190"/>
      <c r="BM3" s="190"/>
      <c r="BN3" s="190"/>
      <c r="BO3" s="190"/>
      <c r="BP3" s="190"/>
      <c r="BQ3" s="190"/>
      <c r="BR3" s="190"/>
      <c r="BS3" s="190"/>
      <c r="BT3" s="190"/>
      <c r="BU3" s="190"/>
      <c r="BV3" s="190"/>
      <c r="BW3" s="190"/>
      <c r="BX3" s="190"/>
      <c r="BY3" s="190"/>
      <c r="BZ3" s="190"/>
      <c r="CA3" s="190"/>
      <c r="CB3" s="190"/>
      <c r="CC3" s="190"/>
      <c r="CD3" s="190"/>
      <c r="CE3" s="190"/>
      <c r="CF3" s="190"/>
      <c r="CG3" s="190"/>
      <c r="CH3" s="190"/>
      <c r="CI3" s="190"/>
      <c r="CJ3" s="190"/>
      <c r="CK3" s="190"/>
      <c r="CL3" s="190"/>
      <c r="CM3" s="190"/>
      <c r="CN3" s="190"/>
      <c r="CO3" s="190"/>
      <c r="CP3" s="190"/>
      <c r="CQ3" s="190"/>
      <c r="CR3" s="190"/>
      <c r="CS3" s="190"/>
      <c r="CT3" s="190"/>
      <c r="CU3" s="190"/>
      <c r="CV3" s="190"/>
      <c r="CW3" s="190"/>
      <c r="CX3" s="190"/>
      <c r="CY3" s="190"/>
      <c r="CZ3" s="190"/>
      <c r="DA3" s="190"/>
      <c r="DB3" s="190"/>
      <c r="DC3" s="190"/>
      <c r="DD3" s="190"/>
      <c r="DE3" s="190"/>
      <c r="DF3" s="190"/>
      <c r="DG3" s="190"/>
      <c r="DH3" s="190"/>
      <c r="DI3" s="190"/>
      <c r="DJ3" s="190"/>
      <c r="DK3" s="190"/>
      <c r="DL3" s="190"/>
      <c r="DM3" s="190"/>
      <c r="DN3" s="190"/>
      <c r="DO3" s="190"/>
      <c r="DP3" s="190"/>
      <c r="DQ3" s="190"/>
      <c r="DR3" s="190"/>
      <c r="DS3" s="190"/>
      <c r="DT3" s="190"/>
      <c r="DU3" s="190"/>
      <c r="DV3" s="190"/>
      <c r="DW3" s="190"/>
      <c r="DX3" s="190"/>
      <c r="DY3" s="190"/>
      <c r="DZ3" s="190"/>
      <c r="EA3" s="190"/>
      <c r="EB3" s="190"/>
      <c r="EC3" s="190"/>
      <c r="ED3" s="190"/>
      <c r="EE3" s="190"/>
      <c r="EF3" s="190"/>
      <c r="EG3" s="190"/>
      <c r="EH3" s="190"/>
      <c r="EI3" s="190"/>
      <c r="EJ3" s="190"/>
      <c r="EK3" s="190"/>
      <c r="EL3" s="190"/>
      <c r="EM3" s="190"/>
      <c r="EN3" s="190"/>
      <c r="EO3" s="190"/>
      <c r="EP3" s="190"/>
      <c r="EQ3" s="190"/>
      <c r="ER3" s="190"/>
      <c r="ES3" s="190"/>
      <c r="ET3" s="190"/>
      <c r="EU3" s="190"/>
      <c r="EV3" s="190"/>
      <c r="EW3" s="190"/>
      <c r="EX3" s="190"/>
      <c r="EY3" s="190"/>
      <c r="EZ3" s="190"/>
      <c r="FA3" s="190"/>
      <c r="FB3" s="190"/>
      <c r="FC3" s="190"/>
      <c r="FD3" s="190"/>
      <c r="FE3" s="190"/>
      <c r="FF3" s="190"/>
      <c r="FG3" s="190"/>
      <c r="FH3" s="190"/>
      <c r="FI3" s="190"/>
      <c r="FJ3" s="190"/>
      <c r="FK3" s="190"/>
      <c r="FL3" s="190"/>
      <c r="FM3" s="190"/>
      <c r="FN3" s="190"/>
      <c r="FO3" s="190"/>
      <c r="FP3" s="190"/>
      <c r="FQ3" s="190"/>
      <c r="FR3" s="190"/>
      <c r="FS3" s="190"/>
      <c r="FT3" s="190"/>
      <c r="FU3" s="190"/>
      <c r="FV3" s="190"/>
      <c r="FW3" s="190"/>
      <c r="FX3" s="190"/>
      <c r="FY3" s="190"/>
      <c r="FZ3" s="190"/>
      <c r="GA3" s="190"/>
      <c r="GB3" s="190"/>
      <c r="GC3" s="190"/>
      <c r="GD3" s="190"/>
      <c r="GE3" s="190"/>
      <c r="GF3" s="190"/>
      <c r="GG3" s="190"/>
      <c r="GH3" s="190"/>
      <c r="GI3" s="190"/>
      <c r="GJ3" s="190"/>
      <c r="GK3" s="190"/>
      <c r="GL3" s="190"/>
      <c r="GM3" s="190"/>
      <c r="GN3" s="190"/>
      <c r="GO3" s="190"/>
      <c r="GP3" s="190"/>
      <c r="GQ3" s="190"/>
      <c r="GR3" s="190"/>
      <c r="GS3" s="190"/>
      <c r="GT3" s="190"/>
      <c r="GU3" s="190"/>
      <c r="GV3" s="190"/>
      <c r="GW3" s="190"/>
      <c r="GX3" s="190"/>
      <c r="GY3" s="190"/>
      <c r="GZ3" s="190"/>
      <c r="HA3" s="190"/>
      <c r="HB3" s="190"/>
      <c r="HC3" s="190"/>
      <c r="HD3" s="190"/>
      <c r="HE3" s="190"/>
      <c r="HF3" s="190"/>
      <c r="HG3" s="190"/>
      <c r="HH3" s="190"/>
      <c r="HI3" s="190"/>
      <c r="HJ3" s="190"/>
      <c r="HK3" s="190"/>
      <c r="HL3" s="190"/>
      <c r="HM3" s="190"/>
    </row>
    <row r="4" spans="1:221" x14ac:dyDescent="0.25">
      <c r="A4" s="188"/>
      <c r="B4" s="188" t="s">
        <v>27</v>
      </c>
      <c r="C4" s="188"/>
      <c r="D4" s="188"/>
      <c r="E4" s="188"/>
      <c r="F4" s="188"/>
      <c r="G4" s="188"/>
      <c r="H4" s="188"/>
      <c r="I4" s="188"/>
      <c r="J4" s="268"/>
      <c r="K4" s="188"/>
      <c r="L4" s="188"/>
      <c r="M4" s="238"/>
      <c r="N4" s="238"/>
      <c r="O4" s="251"/>
      <c r="P4" s="252"/>
      <c r="Q4" s="246"/>
      <c r="R4" s="188"/>
      <c r="S4" s="188"/>
      <c r="T4" s="188"/>
      <c r="U4" s="188"/>
      <c r="V4" s="188"/>
      <c r="W4" s="188"/>
      <c r="X4" s="238"/>
      <c r="Y4" s="257"/>
      <c r="Z4" s="260"/>
      <c r="AA4" s="246"/>
      <c r="AB4" s="188"/>
      <c r="AC4" s="188"/>
      <c r="AD4" s="188"/>
      <c r="AE4" s="188"/>
      <c r="AF4" s="188"/>
      <c r="AG4" s="188"/>
      <c r="AH4" s="188"/>
    </row>
    <row r="5" spans="1:221" x14ac:dyDescent="0.25">
      <c r="A5" s="288" t="s">
        <v>142</v>
      </c>
      <c r="B5" s="288" t="s">
        <v>143</v>
      </c>
      <c r="C5" s="188" t="s">
        <v>175</v>
      </c>
      <c r="D5" s="188"/>
      <c r="E5" s="188"/>
      <c r="F5" s="188"/>
      <c r="G5" s="188"/>
      <c r="H5" s="188"/>
      <c r="I5" s="188"/>
      <c r="J5" s="268"/>
      <c r="K5" s="188"/>
      <c r="L5" s="188"/>
      <c r="M5" s="238"/>
      <c r="N5" s="238"/>
      <c r="O5" s="251"/>
      <c r="P5" s="252"/>
      <c r="Q5" s="246"/>
      <c r="R5" s="188"/>
      <c r="S5" s="188"/>
      <c r="T5" s="188"/>
      <c r="U5" s="188"/>
      <c r="V5" s="188"/>
      <c r="W5" s="188"/>
      <c r="X5" s="238"/>
      <c r="Y5" s="257"/>
      <c r="Z5" s="260"/>
      <c r="AA5" s="246"/>
      <c r="AB5" s="188"/>
      <c r="AC5" s="188"/>
      <c r="AD5" s="188"/>
      <c r="AE5" s="188"/>
      <c r="AF5" s="188"/>
      <c r="AG5" s="188"/>
      <c r="AH5" s="188"/>
    </row>
    <row r="6" spans="1:221" ht="23.1" customHeight="1" x14ac:dyDescent="0.25">
      <c r="A6" s="202" t="s">
        <v>148</v>
      </c>
      <c r="B6" s="184" t="s">
        <v>42</v>
      </c>
      <c r="C6" s="230" t="s">
        <v>179</v>
      </c>
      <c r="D6" s="182"/>
      <c r="E6" s="197"/>
      <c r="F6" s="195"/>
      <c r="G6" s="185" t="s">
        <v>24</v>
      </c>
      <c r="H6" s="185" t="s">
        <v>24</v>
      </c>
      <c r="I6" s="195"/>
      <c r="J6" s="269"/>
      <c r="K6" s="195"/>
      <c r="L6" s="195"/>
      <c r="M6" s="237"/>
      <c r="N6" s="237"/>
      <c r="O6" s="253"/>
      <c r="P6" s="254"/>
      <c r="Q6" s="247"/>
      <c r="R6" s="191"/>
      <c r="S6" s="191"/>
      <c r="T6" s="191"/>
      <c r="U6" s="195"/>
      <c r="V6" s="195"/>
      <c r="W6" s="195"/>
      <c r="X6" s="237"/>
      <c r="Y6" s="261"/>
      <c r="Z6" s="262"/>
      <c r="AA6" s="247"/>
      <c r="AB6" s="191"/>
      <c r="AC6" s="191"/>
      <c r="AD6" s="191"/>
      <c r="AE6" s="195"/>
      <c r="AF6" s="195"/>
      <c r="AG6" s="195"/>
      <c r="AH6" s="195"/>
    </row>
    <row r="7" spans="1:221" ht="35.25" customHeight="1" x14ac:dyDescent="0.25">
      <c r="A7" s="215" t="s">
        <v>151</v>
      </c>
      <c r="B7" s="179" t="s">
        <v>43</v>
      </c>
      <c r="C7" s="231" t="s">
        <v>182</v>
      </c>
      <c r="D7" s="187"/>
      <c r="E7" s="187"/>
      <c r="F7" s="186"/>
      <c r="G7" s="193"/>
      <c r="H7" s="193"/>
      <c r="I7" s="192">
        <v>18</v>
      </c>
      <c r="J7" s="270"/>
      <c r="K7" s="75">
        <v>6</v>
      </c>
      <c r="L7" s="75"/>
      <c r="M7" s="239"/>
      <c r="N7" s="239"/>
      <c r="O7" s="287" t="s">
        <v>202</v>
      </c>
      <c r="P7" s="255"/>
      <c r="Q7" s="290">
        <v>1</v>
      </c>
      <c r="R7" s="291" t="s">
        <v>98</v>
      </c>
      <c r="S7" s="291" t="s">
        <v>130</v>
      </c>
      <c r="T7" s="291" t="s">
        <v>131</v>
      </c>
      <c r="U7" s="216"/>
      <c r="V7" s="217"/>
      <c r="W7" s="217"/>
      <c r="X7" s="242"/>
      <c r="Y7" s="283" t="s">
        <v>202</v>
      </c>
      <c r="Z7" s="263"/>
      <c r="AA7" s="290">
        <v>1</v>
      </c>
      <c r="AB7" s="291" t="s">
        <v>101</v>
      </c>
      <c r="AC7" s="291" t="s">
        <v>130</v>
      </c>
      <c r="AD7" s="291" t="s">
        <v>132</v>
      </c>
      <c r="AE7" s="216"/>
      <c r="AF7" s="225"/>
      <c r="AG7" s="217"/>
      <c r="AH7" s="217"/>
    </row>
    <row r="8" spans="1:221" ht="35.25" customHeight="1" x14ac:dyDescent="0.25">
      <c r="A8" s="215" t="s">
        <v>152</v>
      </c>
      <c r="B8" s="179" t="s">
        <v>44</v>
      </c>
      <c r="C8" s="231" t="s">
        <v>183</v>
      </c>
      <c r="D8" s="187"/>
      <c r="E8" s="187"/>
      <c r="F8" s="186"/>
      <c r="G8" s="193"/>
      <c r="H8" s="193"/>
      <c r="I8" s="192">
        <v>0</v>
      </c>
      <c r="J8" s="270"/>
      <c r="K8" s="75">
        <v>24</v>
      </c>
      <c r="L8" s="75"/>
      <c r="M8" s="239"/>
      <c r="N8" s="239"/>
      <c r="O8" s="282" t="s">
        <v>202</v>
      </c>
      <c r="P8" s="255"/>
      <c r="Q8" s="290">
        <v>1</v>
      </c>
      <c r="R8" s="291" t="s">
        <v>98</v>
      </c>
      <c r="S8" s="291" t="s">
        <v>130</v>
      </c>
      <c r="T8" s="291" t="s">
        <v>133</v>
      </c>
      <c r="U8" s="216"/>
      <c r="V8" s="217"/>
      <c r="W8" s="217"/>
      <c r="X8" s="242"/>
      <c r="Y8" s="283" t="s">
        <v>202</v>
      </c>
      <c r="Z8" s="263"/>
      <c r="AA8" s="290">
        <v>1</v>
      </c>
      <c r="AB8" s="291" t="s">
        <v>101</v>
      </c>
      <c r="AC8" s="291" t="s">
        <v>130</v>
      </c>
      <c r="AD8" s="291" t="s">
        <v>132</v>
      </c>
      <c r="AE8" s="216"/>
      <c r="AF8" s="217"/>
      <c r="AG8" s="217"/>
      <c r="AH8" s="217"/>
    </row>
    <row r="9" spans="1:221" ht="35.25" customHeight="1" x14ac:dyDescent="0.25">
      <c r="A9" s="215" t="s">
        <v>153</v>
      </c>
      <c r="B9" s="179" t="s">
        <v>45</v>
      </c>
      <c r="C9" s="231" t="s">
        <v>184</v>
      </c>
      <c r="D9" s="187"/>
      <c r="E9" s="187"/>
      <c r="F9" s="186"/>
      <c r="G9" s="193"/>
      <c r="H9" s="193"/>
      <c r="I9" s="192">
        <v>0</v>
      </c>
      <c r="J9" s="270"/>
      <c r="K9" s="75">
        <v>18</v>
      </c>
      <c r="L9" s="75"/>
      <c r="M9" s="239"/>
      <c r="N9" s="239"/>
      <c r="O9" s="282" t="s">
        <v>202</v>
      </c>
      <c r="P9" s="255"/>
      <c r="Q9" s="290">
        <v>1</v>
      </c>
      <c r="R9" s="291" t="s">
        <v>98</v>
      </c>
      <c r="S9" s="291" t="s">
        <v>130</v>
      </c>
      <c r="T9" s="291" t="s">
        <v>133</v>
      </c>
      <c r="U9" s="216"/>
      <c r="V9" s="217"/>
      <c r="W9" s="217"/>
      <c r="X9" s="242"/>
      <c r="Y9" s="283" t="s">
        <v>199</v>
      </c>
      <c r="Z9" s="263"/>
      <c r="AA9" s="290">
        <v>1</v>
      </c>
      <c r="AB9" s="291" t="s">
        <v>101</v>
      </c>
      <c r="AC9" s="291" t="s">
        <v>130</v>
      </c>
      <c r="AD9" s="291" t="s">
        <v>132</v>
      </c>
      <c r="AE9" s="216"/>
      <c r="AF9" s="217"/>
      <c r="AG9" s="217"/>
      <c r="AH9" s="217"/>
    </row>
    <row r="10" spans="1:221" ht="35.25" customHeight="1" x14ac:dyDescent="0.25">
      <c r="A10" s="215" t="s">
        <v>154</v>
      </c>
      <c r="B10" s="179" t="s">
        <v>46</v>
      </c>
      <c r="C10" s="231" t="s">
        <v>185</v>
      </c>
      <c r="D10" s="187"/>
      <c r="E10" s="187"/>
      <c r="F10" s="186"/>
      <c r="G10" s="193"/>
      <c r="H10" s="193"/>
      <c r="I10" s="192">
        <v>10</v>
      </c>
      <c r="J10" s="270"/>
      <c r="K10" s="75">
        <v>0</v>
      </c>
      <c r="L10" s="75"/>
      <c r="M10" s="239"/>
      <c r="N10" s="239"/>
      <c r="O10" s="282" t="s">
        <v>202</v>
      </c>
      <c r="P10" s="255"/>
      <c r="Q10" s="290">
        <v>1</v>
      </c>
      <c r="R10" s="291" t="s">
        <v>136</v>
      </c>
      <c r="S10" s="291" t="s">
        <v>139</v>
      </c>
      <c r="T10" s="291"/>
      <c r="U10" s="216"/>
      <c r="V10" s="217"/>
      <c r="W10" s="217"/>
      <c r="X10" s="242"/>
      <c r="Y10" s="283" t="s">
        <v>202</v>
      </c>
      <c r="Z10" s="263"/>
      <c r="AA10" s="290">
        <v>1</v>
      </c>
      <c r="AB10" s="291" t="s">
        <v>101</v>
      </c>
      <c r="AC10" s="291" t="s">
        <v>130</v>
      </c>
      <c r="AD10" s="291" t="s">
        <v>132</v>
      </c>
      <c r="AE10" s="216"/>
      <c r="AF10" s="217"/>
      <c r="AG10" s="217"/>
      <c r="AH10" s="217"/>
    </row>
    <row r="11" spans="1:221" ht="23.1" customHeight="1" x14ac:dyDescent="0.25">
      <c r="A11" s="202" t="s">
        <v>149</v>
      </c>
      <c r="B11" s="183" t="s">
        <v>47</v>
      </c>
      <c r="C11" s="230"/>
      <c r="D11" s="194"/>
      <c r="E11" s="194"/>
      <c r="F11" s="195"/>
      <c r="G11" s="185" t="s">
        <v>25</v>
      </c>
      <c r="H11" s="185" t="s">
        <v>25</v>
      </c>
      <c r="I11" s="195"/>
      <c r="J11" s="269"/>
      <c r="K11" s="195"/>
      <c r="L11" s="195"/>
      <c r="M11" s="237"/>
      <c r="N11" s="237"/>
      <c r="O11" s="253"/>
      <c r="P11" s="256"/>
      <c r="Q11" s="248"/>
      <c r="R11" s="219"/>
      <c r="S11" s="219"/>
      <c r="T11" s="219"/>
      <c r="U11" s="218"/>
      <c r="V11" s="218"/>
      <c r="W11" s="218"/>
      <c r="X11" s="243"/>
      <c r="Y11" s="264"/>
      <c r="Z11" s="262"/>
      <c r="AA11" s="248"/>
      <c r="AB11" s="219"/>
      <c r="AC11" s="219"/>
      <c r="AD11" s="219"/>
      <c r="AE11" s="218"/>
      <c r="AF11" s="218"/>
      <c r="AG11" s="218"/>
      <c r="AH11" s="218"/>
    </row>
    <row r="12" spans="1:221" ht="35.25" customHeight="1" x14ac:dyDescent="0.25">
      <c r="A12" s="215" t="s">
        <v>155</v>
      </c>
      <c r="B12" s="179" t="s">
        <v>48</v>
      </c>
      <c r="C12" s="231" t="s">
        <v>186</v>
      </c>
      <c r="D12" s="187"/>
      <c r="E12" s="187"/>
      <c r="F12" s="186"/>
      <c r="G12" s="36"/>
      <c r="H12" s="36"/>
      <c r="I12" s="192">
        <v>12</v>
      </c>
      <c r="J12" s="270"/>
      <c r="K12" s="75">
        <v>7</v>
      </c>
      <c r="L12" s="75"/>
      <c r="M12" s="239"/>
      <c r="N12" s="239"/>
      <c r="O12" s="282" t="s">
        <v>202</v>
      </c>
      <c r="P12" s="255"/>
      <c r="Q12" s="290">
        <v>1</v>
      </c>
      <c r="R12" s="291" t="s">
        <v>98</v>
      </c>
      <c r="S12" s="291" t="s">
        <v>130</v>
      </c>
      <c r="T12" s="291" t="s">
        <v>131</v>
      </c>
      <c r="U12" s="216"/>
      <c r="V12" s="217"/>
      <c r="W12" s="217"/>
      <c r="X12" s="242"/>
      <c r="Y12" s="283" t="s">
        <v>202</v>
      </c>
      <c r="Z12" s="263"/>
      <c r="AA12" s="290">
        <v>1</v>
      </c>
      <c r="AB12" s="291" t="s">
        <v>101</v>
      </c>
      <c r="AC12" s="291" t="s">
        <v>130</v>
      </c>
      <c r="AD12" s="291" t="s">
        <v>132</v>
      </c>
      <c r="AE12" s="216"/>
      <c r="AF12" s="225"/>
      <c r="AG12" s="217"/>
      <c r="AH12" s="217"/>
    </row>
    <row r="13" spans="1:221" ht="35.25" customHeight="1" x14ac:dyDescent="0.25">
      <c r="A13" s="215" t="s">
        <v>156</v>
      </c>
      <c r="B13" s="179" t="s">
        <v>49</v>
      </c>
      <c r="C13" s="231" t="s">
        <v>193</v>
      </c>
      <c r="D13" s="187"/>
      <c r="E13" s="187"/>
      <c r="F13" s="186"/>
      <c r="G13" s="36"/>
      <c r="H13" s="36"/>
      <c r="I13" s="192">
        <v>10</v>
      </c>
      <c r="J13" s="270"/>
      <c r="K13" s="75">
        <v>15</v>
      </c>
      <c r="L13" s="75"/>
      <c r="M13" s="239"/>
      <c r="N13" s="239"/>
      <c r="O13" s="282" t="s">
        <v>202</v>
      </c>
      <c r="P13" s="255"/>
      <c r="Q13" s="290">
        <v>1</v>
      </c>
      <c r="R13" s="291" t="s">
        <v>98</v>
      </c>
      <c r="S13" s="291" t="s">
        <v>130</v>
      </c>
      <c r="T13" s="291" t="s">
        <v>131</v>
      </c>
      <c r="U13" s="216"/>
      <c r="V13" s="217"/>
      <c r="W13" s="217"/>
      <c r="X13" s="242"/>
      <c r="Y13" s="283" t="s">
        <v>202</v>
      </c>
      <c r="Z13" s="263"/>
      <c r="AA13" s="290">
        <v>1</v>
      </c>
      <c r="AB13" s="291" t="s">
        <v>101</v>
      </c>
      <c r="AC13" s="291" t="s">
        <v>130</v>
      </c>
      <c r="AD13" s="291" t="s">
        <v>132</v>
      </c>
      <c r="AE13" s="216"/>
      <c r="AF13" s="217"/>
      <c r="AG13" s="217"/>
      <c r="AH13" s="217"/>
    </row>
    <row r="14" spans="1:221" ht="35.25" customHeight="1" x14ac:dyDescent="0.25">
      <c r="A14" s="215" t="s">
        <v>157</v>
      </c>
      <c r="B14" s="180" t="s">
        <v>50</v>
      </c>
      <c r="C14" s="235" t="s">
        <v>188</v>
      </c>
      <c r="D14" s="187"/>
      <c r="E14" s="196"/>
      <c r="F14" s="186"/>
      <c r="G14" s="193"/>
      <c r="H14" s="193"/>
      <c r="I14" s="192">
        <v>0</v>
      </c>
      <c r="J14" s="270"/>
      <c r="K14" s="75">
        <v>12</v>
      </c>
      <c r="L14" s="75"/>
      <c r="M14" s="239"/>
      <c r="N14" s="239"/>
      <c r="O14" s="282" t="s">
        <v>203</v>
      </c>
      <c r="P14" s="255"/>
      <c r="Q14" s="290">
        <v>1</v>
      </c>
      <c r="R14" s="291" t="s">
        <v>98</v>
      </c>
      <c r="S14" s="291" t="s">
        <v>130</v>
      </c>
      <c r="T14" s="291" t="s">
        <v>131</v>
      </c>
      <c r="U14" s="216"/>
      <c r="V14" s="217"/>
      <c r="W14" s="217"/>
      <c r="X14" s="242"/>
      <c r="Y14" s="283" t="s">
        <v>202</v>
      </c>
      <c r="Z14" s="263"/>
      <c r="AA14" s="290">
        <v>1</v>
      </c>
      <c r="AB14" s="291" t="s">
        <v>101</v>
      </c>
      <c r="AC14" s="291" t="s">
        <v>130</v>
      </c>
      <c r="AD14" s="291" t="s">
        <v>132</v>
      </c>
      <c r="AE14" s="216"/>
      <c r="AF14" s="217"/>
      <c r="AG14" s="217"/>
      <c r="AH14" s="217"/>
    </row>
    <row r="15" spans="1:221" ht="23.1" customHeight="1" x14ac:dyDescent="0.25">
      <c r="A15" s="202" t="s">
        <v>150</v>
      </c>
      <c r="B15" s="184" t="s">
        <v>51</v>
      </c>
      <c r="C15" s="232"/>
      <c r="D15" s="194"/>
      <c r="E15" s="194"/>
      <c r="F15" s="195"/>
      <c r="G15" s="185" t="s">
        <v>56</v>
      </c>
      <c r="H15" s="185" t="s">
        <v>56</v>
      </c>
      <c r="I15" s="195"/>
      <c r="J15" s="269"/>
      <c r="K15" s="195"/>
      <c r="L15" s="195"/>
      <c r="M15" s="237"/>
      <c r="N15" s="237"/>
      <c r="O15" s="253"/>
      <c r="P15" s="256"/>
      <c r="Q15" s="248"/>
      <c r="R15" s="219"/>
      <c r="S15" s="219"/>
      <c r="T15" s="219"/>
      <c r="U15" s="218"/>
      <c r="V15" s="218"/>
      <c r="W15" s="218"/>
      <c r="X15" s="243"/>
      <c r="Y15" s="261"/>
      <c r="Z15" s="262"/>
      <c r="AA15" s="248"/>
      <c r="AB15" s="219"/>
      <c r="AC15" s="219"/>
      <c r="AD15" s="219"/>
      <c r="AE15" s="218"/>
      <c r="AF15" s="218"/>
      <c r="AG15" s="218"/>
      <c r="AH15" s="218"/>
    </row>
    <row r="16" spans="1:221" ht="35.25" customHeight="1" x14ac:dyDescent="0.25">
      <c r="A16" s="215" t="s">
        <v>158</v>
      </c>
      <c r="B16" s="179" t="s">
        <v>52</v>
      </c>
      <c r="C16" s="231" t="s">
        <v>189</v>
      </c>
      <c r="D16" s="187"/>
      <c r="E16" s="187"/>
      <c r="F16" s="186"/>
      <c r="G16" s="36"/>
      <c r="H16" s="36"/>
      <c r="I16" s="192">
        <v>10</v>
      </c>
      <c r="J16" s="270"/>
      <c r="K16" s="75">
        <v>10</v>
      </c>
      <c r="L16" s="75"/>
      <c r="M16" s="239"/>
      <c r="N16" s="239"/>
      <c r="O16" s="282" t="s">
        <v>202</v>
      </c>
      <c r="P16" s="255"/>
      <c r="Q16" s="290">
        <v>1</v>
      </c>
      <c r="R16" s="291" t="s">
        <v>98</v>
      </c>
      <c r="S16" s="291" t="s">
        <v>130</v>
      </c>
      <c r="T16" s="291" t="s">
        <v>132</v>
      </c>
      <c r="U16" s="216"/>
      <c r="V16" s="217"/>
      <c r="W16" s="217"/>
      <c r="X16" s="242"/>
      <c r="Y16" s="283" t="s">
        <v>202</v>
      </c>
      <c r="Z16" s="263"/>
      <c r="AA16" s="290">
        <v>1</v>
      </c>
      <c r="AB16" s="291" t="s">
        <v>101</v>
      </c>
      <c r="AC16" s="291" t="s">
        <v>130</v>
      </c>
      <c r="AD16" s="291" t="s">
        <v>132</v>
      </c>
      <c r="AE16" s="216"/>
      <c r="AF16" s="225"/>
      <c r="AG16" s="217"/>
      <c r="AH16" s="217"/>
    </row>
    <row r="17" spans="1:34" ht="35.25" customHeight="1" x14ac:dyDescent="0.25">
      <c r="A17" s="215" t="s">
        <v>159</v>
      </c>
      <c r="B17" s="179" t="s">
        <v>53</v>
      </c>
      <c r="C17" s="231" t="s">
        <v>190</v>
      </c>
      <c r="D17" s="187"/>
      <c r="E17" s="187"/>
      <c r="F17" s="186"/>
      <c r="G17" s="36"/>
      <c r="H17" s="36"/>
      <c r="I17" s="192">
        <v>10</v>
      </c>
      <c r="J17" s="270"/>
      <c r="K17" s="75">
        <v>10</v>
      </c>
      <c r="L17" s="75"/>
      <c r="M17" s="239"/>
      <c r="N17" s="239"/>
      <c r="O17" s="282" t="s">
        <v>202</v>
      </c>
      <c r="P17" s="255"/>
      <c r="Q17" s="290">
        <v>1</v>
      </c>
      <c r="R17" s="291" t="s">
        <v>98</v>
      </c>
      <c r="S17" s="291" t="s">
        <v>130</v>
      </c>
      <c r="T17" s="291" t="s">
        <v>132</v>
      </c>
      <c r="U17" s="216"/>
      <c r="V17" s="217"/>
      <c r="W17" s="217"/>
      <c r="X17" s="242"/>
      <c r="Y17" s="283" t="s">
        <v>202</v>
      </c>
      <c r="Z17" s="263"/>
      <c r="AA17" s="290">
        <v>1</v>
      </c>
      <c r="AB17" s="291" t="s">
        <v>101</v>
      </c>
      <c r="AC17" s="291" t="s">
        <v>130</v>
      </c>
      <c r="AD17" s="291" t="s">
        <v>132</v>
      </c>
      <c r="AE17" s="216"/>
      <c r="AF17" s="217"/>
      <c r="AG17" s="217"/>
      <c r="AH17" s="217"/>
    </row>
    <row r="18" spans="1:34" ht="35.25" customHeight="1" x14ac:dyDescent="0.25">
      <c r="A18" s="215" t="s">
        <v>160</v>
      </c>
      <c r="B18" s="179" t="s">
        <v>54</v>
      </c>
      <c r="C18" s="231" t="s">
        <v>191</v>
      </c>
      <c r="D18" s="187"/>
      <c r="E18" s="187"/>
      <c r="F18" s="186"/>
      <c r="G18" s="36"/>
      <c r="H18" s="36"/>
      <c r="I18" s="192">
        <v>12</v>
      </c>
      <c r="J18" s="270"/>
      <c r="K18" s="75">
        <v>7</v>
      </c>
      <c r="L18" s="75"/>
      <c r="M18" s="239"/>
      <c r="N18" s="239"/>
      <c r="O18" s="282" t="s">
        <v>202</v>
      </c>
      <c r="P18" s="255"/>
      <c r="Q18" s="290">
        <v>1</v>
      </c>
      <c r="R18" s="291" t="s">
        <v>98</v>
      </c>
      <c r="S18" s="291" t="s">
        <v>130</v>
      </c>
      <c r="T18" s="291" t="s">
        <v>132</v>
      </c>
      <c r="U18" s="216"/>
      <c r="V18" s="217"/>
      <c r="W18" s="217"/>
      <c r="X18" s="242"/>
      <c r="Y18" s="283" t="s">
        <v>202</v>
      </c>
      <c r="Z18" s="263"/>
      <c r="AA18" s="290">
        <v>1</v>
      </c>
      <c r="AB18" s="291" t="s">
        <v>101</v>
      </c>
      <c r="AC18" s="291" t="s">
        <v>130</v>
      </c>
      <c r="AD18" s="291" t="s">
        <v>132</v>
      </c>
      <c r="AE18" s="216"/>
      <c r="AF18" s="217"/>
      <c r="AG18" s="217"/>
      <c r="AH18" s="217"/>
    </row>
    <row r="19" spans="1:34" ht="35.25" customHeight="1" x14ac:dyDescent="0.25">
      <c r="A19" s="215" t="s">
        <v>161</v>
      </c>
      <c r="B19" s="179" t="s">
        <v>213</v>
      </c>
      <c r="C19" s="231" t="s">
        <v>187</v>
      </c>
      <c r="D19" s="187"/>
      <c r="E19" s="187"/>
      <c r="F19" s="186"/>
      <c r="G19" s="186"/>
      <c r="H19" s="186"/>
      <c r="I19" s="192">
        <v>6</v>
      </c>
      <c r="J19" s="270"/>
      <c r="K19" s="75">
        <v>6</v>
      </c>
      <c r="L19" s="75"/>
      <c r="M19" s="239"/>
      <c r="N19" s="239"/>
      <c r="O19" s="282" t="s">
        <v>203</v>
      </c>
      <c r="P19" s="255"/>
      <c r="Q19" s="290">
        <v>1</v>
      </c>
      <c r="R19" s="291" t="s">
        <v>98</v>
      </c>
      <c r="S19" s="291" t="s">
        <v>130</v>
      </c>
      <c r="T19" s="291" t="s">
        <v>132</v>
      </c>
      <c r="U19" s="216"/>
      <c r="V19" s="217"/>
      <c r="W19" s="217"/>
      <c r="X19" s="242"/>
      <c r="Y19" s="283" t="s">
        <v>202</v>
      </c>
      <c r="Z19" s="263"/>
      <c r="AA19" s="290">
        <v>1</v>
      </c>
      <c r="AB19" s="291" t="s">
        <v>101</v>
      </c>
      <c r="AC19" s="291" t="s">
        <v>130</v>
      </c>
      <c r="AD19" s="291" t="s">
        <v>132</v>
      </c>
      <c r="AE19" s="216"/>
      <c r="AF19" s="217"/>
      <c r="AG19" s="217"/>
      <c r="AH19" s="217"/>
    </row>
    <row r="20" spans="1:34" ht="23.1" customHeight="1" x14ac:dyDescent="0.25">
      <c r="A20" s="188"/>
      <c r="B20" s="188" t="s">
        <v>85</v>
      </c>
      <c r="C20" s="188"/>
      <c r="D20" s="188"/>
      <c r="E20" s="188"/>
      <c r="F20" s="188"/>
      <c r="G20" s="188"/>
      <c r="H20" s="188"/>
      <c r="I20" s="188"/>
      <c r="J20" s="268"/>
      <c r="K20" s="188"/>
      <c r="L20" s="188"/>
      <c r="M20" s="238"/>
      <c r="N20" s="238"/>
      <c r="O20" s="274"/>
      <c r="P20" s="273"/>
      <c r="Q20" s="246"/>
      <c r="R20" s="188"/>
      <c r="S20" s="188"/>
      <c r="T20" s="188"/>
      <c r="U20" s="188"/>
      <c r="V20" s="188"/>
      <c r="W20" s="188"/>
      <c r="X20" s="238"/>
      <c r="Y20" s="257"/>
      <c r="Z20" s="260"/>
      <c r="AA20" s="246"/>
      <c r="AB20" s="188"/>
      <c r="AC20" s="188"/>
      <c r="AD20" s="188"/>
      <c r="AE20" s="188"/>
      <c r="AF20" s="188"/>
      <c r="AG20" s="188"/>
      <c r="AH20" s="188"/>
    </row>
    <row r="21" spans="1:34" ht="27.75" customHeight="1" x14ac:dyDescent="0.25">
      <c r="A21" s="288" t="s">
        <v>144</v>
      </c>
      <c r="B21" s="288" t="s">
        <v>145</v>
      </c>
      <c r="C21" s="188" t="s">
        <v>176</v>
      </c>
      <c r="D21" s="188"/>
      <c r="E21" s="188"/>
      <c r="F21" s="188"/>
      <c r="G21" s="188"/>
      <c r="H21" s="188"/>
      <c r="I21" s="188"/>
      <c r="J21" s="268"/>
      <c r="K21" s="188"/>
      <c r="L21" s="188"/>
      <c r="M21" s="238"/>
      <c r="N21" s="238"/>
      <c r="O21" s="275"/>
      <c r="P21" s="273"/>
      <c r="Q21" s="246"/>
      <c r="R21" s="188"/>
      <c r="S21" s="188"/>
      <c r="T21" s="188"/>
      <c r="U21" s="188"/>
      <c r="V21" s="188"/>
      <c r="W21" s="188"/>
      <c r="X21" s="238"/>
      <c r="Y21" s="257"/>
      <c r="Z21" s="260"/>
      <c r="AA21" s="246"/>
      <c r="AB21" s="188"/>
      <c r="AC21" s="188"/>
      <c r="AD21" s="188"/>
      <c r="AE21" s="188"/>
      <c r="AF21" s="188"/>
      <c r="AG21" s="188"/>
      <c r="AH21" s="188"/>
    </row>
    <row r="22" spans="1:34" ht="23.1" customHeight="1" x14ac:dyDescent="0.25">
      <c r="A22" s="202" t="s">
        <v>162</v>
      </c>
      <c r="B22" s="184" t="s">
        <v>70</v>
      </c>
      <c r="C22" s="191" t="s">
        <v>180</v>
      </c>
      <c r="D22" s="195"/>
      <c r="E22" s="195"/>
      <c r="F22" s="195"/>
      <c r="G22" s="185" t="s">
        <v>86</v>
      </c>
      <c r="H22" s="185" t="s">
        <v>86</v>
      </c>
      <c r="I22" s="195"/>
      <c r="J22" s="269"/>
      <c r="K22" s="195"/>
      <c r="L22" s="195"/>
      <c r="M22" s="237"/>
      <c r="N22" s="237"/>
      <c r="O22" s="253"/>
      <c r="P22" s="254"/>
      <c r="Q22" s="247"/>
      <c r="R22" s="191"/>
      <c r="S22" s="191"/>
      <c r="T22" s="191"/>
      <c r="U22" s="195"/>
      <c r="V22" s="195"/>
      <c r="W22" s="195"/>
      <c r="X22" s="237"/>
      <c r="Y22" s="264"/>
      <c r="Z22" s="265"/>
      <c r="AA22" s="247"/>
      <c r="AB22" s="191"/>
      <c r="AC22" s="191"/>
      <c r="AD22" s="191"/>
      <c r="AE22" s="195"/>
      <c r="AF22" s="195"/>
      <c r="AG22" s="195"/>
      <c r="AH22" s="195"/>
    </row>
    <row r="23" spans="1:34" ht="35.25" customHeight="1" x14ac:dyDescent="0.25">
      <c r="A23" s="215" t="s">
        <v>165</v>
      </c>
      <c r="B23" s="179" t="s">
        <v>71</v>
      </c>
      <c r="C23" s="233" t="s">
        <v>192</v>
      </c>
      <c r="D23" s="186"/>
      <c r="E23" s="186"/>
      <c r="F23" s="186"/>
      <c r="G23" s="36"/>
      <c r="H23" s="36"/>
      <c r="I23" s="192">
        <v>10</v>
      </c>
      <c r="J23" s="270"/>
      <c r="K23" s="75">
        <v>0</v>
      </c>
      <c r="L23" s="75"/>
      <c r="M23" s="239"/>
      <c r="N23" s="239"/>
      <c r="O23" s="282" t="s">
        <v>202</v>
      </c>
      <c r="P23" s="255"/>
      <c r="Q23" s="290">
        <v>1</v>
      </c>
      <c r="R23" s="292" t="s">
        <v>98</v>
      </c>
      <c r="S23" s="292" t="s">
        <v>130</v>
      </c>
      <c r="T23" s="292" t="s">
        <v>137</v>
      </c>
      <c r="U23" s="223"/>
      <c r="V23" s="225"/>
      <c r="W23" s="224"/>
      <c r="X23" s="242"/>
      <c r="Y23" s="283" t="s">
        <v>202</v>
      </c>
      <c r="Z23" s="266"/>
      <c r="AA23" s="290">
        <v>1</v>
      </c>
      <c r="AB23" s="292" t="s">
        <v>101</v>
      </c>
      <c r="AC23" s="292" t="s">
        <v>130</v>
      </c>
      <c r="AD23" s="292" t="s">
        <v>132</v>
      </c>
      <c r="AE23" s="223"/>
      <c r="AF23" s="225"/>
      <c r="AG23" s="224"/>
      <c r="AH23" s="224"/>
    </row>
    <row r="24" spans="1:34" ht="35.25" customHeight="1" x14ac:dyDescent="0.25">
      <c r="A24" s="215" t="s">
        <v>166</v>
      </c>
      <c r="B24" s="201" t="s">
        <v>72</v>
      </c>
      <c r="C24" s="233"/>
      <c r="D24" s="186"/>
      <c r="E24" s="186"/>
      <c r="F24" s="186"/>
      <c r="G24" s="36"/>
      <c r="H24" s="36"/>
      <c r="I24" s="192">
        <v>4</v>
      </c>
      <c r="J24" s="270"/>
      <c r="K24" s="75">
        <v>9</v>
      </c>
      <c r="L24" s="75"/>
      <c r="M24" s="239"/>
      <c r="N24" s="239"/>
      <c r="O24" s="282" t="s">
        <v>202</v>
      </c>
      <c r="P24" s="255"/>
      <c r="Q24" s="290">
        <v>1</v>
      </c>
      <c r="R24" s="292" t="s">
        <v>98</v>
      </c>
      <c r="S24" s="292" t="s">
        <v>130</v>
      </c>
      <c r="T24" s="292" t="s">
        <v>132</v>
      </c>
      <c r="U24" s="223"/>
      <c r="V24" s="224"/>
      <c r="W24" s="224"/>
      <c r="X24" s="242"/>
      <c r="Y24" s="283" t="s">
        <v>202</v>
      </c>
      <c r="Z24" s="266"/>
      <c r="AA24" s="290">
        <v>1</v>
      </c>
      <c r="AB24" s="292" t="s">
        <v>101</v>
      </c>
      <c r="AC24" s="292" t="s">
        <v>130</v>
      </c>
      <c r="AD24" s="292" t="s">
        <v>132</v>
      </c>
      <c r="AE24" s="223"/>
      <c r="AF24" s="224"/>
      <c r="AG24" s="224"/>
      <c r="AH24" s="224"/>
    </row>
    <row r="25" spans="1:34" ht="35.25" customHeight="1" x14ac:dyDescent="0.25">
      <c r="A25" s="215" t="s">
        <v>167</v>
      </c>
      <c r="B25" s="201" t="s">
        <v>73</v>
      </c>
      <c r="C25" s="233"/>
      <c r="D25" s="186"/>
      <c r="E25" s="186"/>
      <c r="F25" s="186"/>
      <c r="G25" s="36"/>
      <c r="H25" s="36"/>
      <c r="I25" s="192">
        <v>4</v>
      </c>
      <c r="J25" s="270"/>
      <c r="K25" s="75">
        <v>10</v>
      </c>
      <c r="L25" s="75"/>
      <c r="M25" s="239"/>
      <c r="N25" s="239"/>
      <c r="O25" s="282" t="s">
        <v>202</v>
      </c>
      <c r="P25" s="255"/>
      <c r="Q25" s="290">
        <v>1</v>
      </c>
      <c r="R25" s="292" t="s">
        <v>98</v>
      </c>
      <c r="S25" s="292" t="s">
        <v>130</v>
      </c>
      <c r="T25" s="292" t="s">
        <v>132</v>
      </c>
      <c r="U25" s="223"/>
      <c r="V25" s="224"/>
      <c r="W25" s="224"/>
      <c r="X25" s="242"/>
      <c r="Y25" s="283" t="s">
        <v>202</v>
      </c>
      <c r="Z25" s="266"/>
      <c r="AA25" s="290">
        <v>1</v>
      </c>
      <c r="AB25" s="292" t="s">
        <v>101</v>
      </c>
      <c r="AC25" s="292" t="s">
        <v>130</v>
      </c>
      <c r="AD25" s="292" t="s">
        <v>132</v>
      </c>
      <c r="AE25" s="223"/>
      <c r="AF25" s="224"/>
      <c r="AG25" s="224"/>
      <c r="AH25" s="224"/>
    </row>
    <row r="26" spans="1:34" ht="23.1" customHeight="1" x14ac:dyDescent="0.25">
      <c r="A26" s="202" t="s">
        <v>163</v>
      </c>
      <c r="B26" s="184" t="s">
        <v>74</v>
      </c>
      <c r="C26" s="191"/>
      <c r="D26" s="195"/>
      <c r="E26" s="195"/>
      <c r="F26" s="195"/>
      <c r="G26" s="185" t="s">
        <v>24</v>
      </c>
      <c r="H26" s="185" t="s">
        <v>24</v>
      </c>
      <c r="I26" s="195"/>
      <c r="J26" s="269"/>
      <c r="K26" s="195"/>
      <c r="L26" s="195"/>
      <c r="M26" s="237"/>
      <c r="N26" s="237"/>
      <c r="O26" s="253"/>
      <c r="P26" s="258"/>
      <c r="Q26" s="249"/>
      <c r="R26" s="222"/>
      <c r="S26" s="222"/>
      <c r="T26" s="222"/>
      <c r="U26" s="221"/>
      <c r="V26" s="220"/>
      <c r="W26" s="220"/>
      <c r="X26" s="244"/>
      <c r="Y26" s="221"/>
      <c r="Z26" s="220"/>
      <c r="AA26" s="220"/>
      <c r="AB26" s="244"/>
      <c r="AC26" s="222"/>
      <c r="AD26" s="222"/>
      <c r="AE26" s="221"/>
      <c r="AF26" s="220"/>
      <c r="AG26" s="220"/>
      <c r="AH26" s="220"/>
    </row>
    <row r="27" spans="1:34" ht="35.25" customHeight="1" x14ac:dyDescent="0.25">
      <c r="A27" s="215" t="s">
        <v>168</v>
      </c>
      <c r="B27" s="201" t="s">
        <v>75</v>
      </c>
      <c r="C27" s="236" t="s">
        <v>195</v>
      </c>
      <c r="D27" s="186"/>
      <c r="E27" s="186"/>
      <c r="F27" s="186"/>
      <c r="G27" s="36"/>
      <c r="H27" s="36"/>
      <c r="I27" s="192">
        <v>0</v>
      </c>
      <c r="J27" s="270"/>
      <c r="K27" s="75">
        <v>20</v>
      </c>
      <c r="L27" s="75"/>
      <c r="M27" s="239"/>
      <c r="N27" s="239"/>
      <c r="O27" s="283" t="s">
        <v>202</v>
      </c>
      <c r="P27" s="255"/>
      <c r="Q27" s="290">
        <v>1</v>
      </c>
      <c r="R27" s="292" t="s">
        <v>98</v>
      </c>
      <c r="S27" s="292" t="s">
        <v>130</v>
      </c>
      <c r="T27" s="292" t="s">
        <v>132</v>
      </c>
      <c r="U27" s="223"/>
      <c r="V27" s="225"/>
      <c r="W27" s="224"/>
      <c r="X27" s="242"/>
      <c r="Y27" s="283" t="s">
        <v>202</v>
      </c>
      <c r="Z27" s="266"/>
      <c r="AA27" s="290">
        <v>1</v>
      </c>
      <c r="AB27" s="292" t="s">
        <v>101</v>
      </c>
      <c r="AC27" s="292" t="s">
        <v>130</v>
      </c>
      <c r="AD27" s="292" t="s">
        <v>132</v>
      </c>
      <c r="AE27" s="223"/>
      <c r="AF27" s="225"/>
      <c r="AG27" s="224"/>
      <c r="AH27" s="224"/>
    </row>
    <row r="28" spans="1:34" ht="35.25" customHeight="1" x14ac:dyDescent="0.25">
      <c r="A28" s="215" t="s">
        <v>169</v>
      </c>
      <c r="B28" s="201" t="s">
        <v>76</v>
      </c>
      <c r="C28" s="233"/>
      <c r="D28" s="186"/>
      <c r="E28" s="186"/>
      <c r="F28" s="186"/>
      <c r="G28" s="36"/>
      <c r="H28" s="36"/>
      <c r="I28" s="192">
        <v>0</v>
      </c>
      <c r="J28" s="270"/>
      <c r="K28" s="75">
        <v>25</v>
      </c>
      <c r="L28" s="75"/>
      <c r="M28" s="239"/>
      <c r="N28" s="239"/>
      <c r="O28" s="283" t="s">
        <v>202</v>
      </c>
      <c r="P28" s="255"/>
      <c r="Q28" s="290">
        <v>1</v>
      </c>
      <c r="R28" s="292" t="s">
        <v>98</v>
      </c>
      <c r="S28" s="292" t="s">
        <v>130</v>
      </c>
      <c r="T28" s="292" t="s">
        <v>131</v>
      </c>
      <c r="U28" s="223"/>
      <c r="V28" s="224"/>
      <c r="W28" s="224"/>
      <c r="X28" s="242"/>
      <c r="Y28" s="283" t="s">
        <v>202</v>
      </c>
      <c r="Z28" s="266"/>
      <c r="AA28" s="290">
        <v>1</v>
      </c>
      <c r="AB28" s="292" t="s">
        <v>101</v>
      </c>
      <c r="AC28" s="292" t="s">
        <v>130</v>
      </c>
      <c r="AD28" s="292" t="s">
        <v>132</v>
      </c>
      <c r="AE28" s="223"/>
      <c r="AF28" s="224"/>
      <c r="AG28" s="224"/>
      <c r="AH28" s="224"/>
    </row>
    <row r="29" spans="1:34" ht="35.25" customHeight="1" x14ac:dyDescent="0.25">
      <c r="A29" s="215" t="s">
        <v>170</v>
      </c>
      <c r="B29" s="200" t="s">
        <v>77</v>
      </c>
      <c r="C29" s="233"/>
      <c r="D29" s="186"/>
      <c r="E29" s="186"/>
      <c r="F29" s="186"/>
      <c r="G29" s="83"/>
      <c r="H29" s="83"/>
      <c r="I29" s="192">
        <v>0</v>
      </c>
      <c r="J29" s="270"/>
      <c r="K29" s="75">
        <v>25</v>
      </c>
      <c r="L29" s="75"/>
      <c r="M29" s="239"/>
      <c r="N29" s="239"/>
      <c r="O29" s="284" t="s">
        <v>202</v>
      </c>
      <c r="P29" s="255"/>
      <c r="Q29" s="290">
        <v>1</v>
      </c>
      <c r="R29" s="292" t="s">
        <v>98</v>
      </c>
      <c r="S29" s="292" t="s">
        <v>130</v>
      </c>
      <c r="T29" s="292" t="s">
        <v>131</v>
      </c>
      <c r="U29" s="223"/>
      <c r="V29" s="224"/>
      <c r="W29" s="224"/>
      <c r="X29" s="242"/>
      <c r="Y29" s="283" t="s">
        <v>202</v>
      </c>
      <c r="Z29" s="266"/>
      <c r="AA29" s="290">
        <v>1</v>
      </c>
      <c r="AB29" s="292" t="s">
        <v>101</v>
      </c>
      <c r="AC29" s="292" t="s">
        <v>130</v>
      </c>
      <c r="AD29" s="292" t="s">
        <v>132</v>
      </c>
      <c r="AE29" s="223"/>
      <c r="AF29" s="224"/>
      <c r="AG29" s="224"/>
      <c r="AH29" s="224"/>
    </row>
    <row r="30" spans="1:34" ht="23.1" customHeight="1" x14ac:dyDescent="0.25">
      <c r="A30" s="202" t="s">
        <v>164</v>
      </c>
      <c r="B30" s="184" t="s">
        <v>78</v>
      </c>
      <c r="C30" s="191" t="s">
        <v>181</v>
      </c>
      <c r="D30" s="195"/>
      <c r="E30" s="195"/>
      <c r="F30" s="195"/>
      <c r="G30" s="185" t="s">
        <v>87</v>
      </c>
      <c r="H30" s="185" t="s">
        <v>87</v>
      </c>
      <c r="I30" s="195"/>
      <c r="J30" s="269"/>
      <c r="K30" s="195"/>
      <c r="L30" s="195"/>
      <c r="M30" s="237"/>
      <c r="N30" s="237"/>
      <c r="O30" s="253"/>
      <c r="P30" s="256"/>
      <c r="Q30" s="248"/>
      <c r="R30" s="219"/>
      <c r="S30" s="219"/>
      <c r="T30" s="219"/>
      <c r="U30" s="218"/>
      <c r="V30" s="218"/>
      <c r="W30" s="218"/>
      <c r="X30" s="243"/>
      <c r="Y30" s="286"/>
      <c r="Z30" s="265"/>
      <c r="AA30" s="248"/>
      <c r="AB30" s="219"/>
      <c r="AC30" s="219"/>
      <c r="AD30" s="219"/>
      <c r="AE30" s="218"/>
      <c r="AF30" s="218"/>
      <c r="AG30" s="218"/>
      <c r="AH30" s="218"/>
    </row>
    <row r="31" spans="1:34" ht="35.25" customHeight="1" x14ac:dyDescent="0.25">
      <c r="A31" s="215" t="s">
        <v>171</v>
      </c>
      <c r="B31" s="179" t="s">
        <v>79</v>
      </c>
      <c r="C31" s="233" t="s">
        <v>196</v>
      </c>
      <c r="D31" s="186"/>
      <c r="E31" s="186"/>
      <c r="F31" s="186"/>
      <c r="G31" s="36"/>
      <c r="H31" s="36"/>
      <c r="I31" s="192">
        <v>10</v>
      </c>
      <c r="J31" s="270"/>
      <c r="K31" s="75">
        <v>15</v>
      </c>
      <c r="L31" s="75"/>
      <c r="M31" s="239"/>
      <c r="N31" s="239"/>
      <c r="O31" s="284" t="s">
        <v>202</v>
      </c>
      <c r="P31" s="255"/>
      <c r="Q31" s="290">
        <v>1</v>
      </c>
      <c r="R31" s="292" t="s">
        <v>98</v>
      </c>
      <c r="S31" s="292" t="s">
        <v>130</v>
      </c>
      <c r="T31" s="292" t="s">
        <v>131</v>
      </c>
      <c r="U31" s="223"/>
      <c r="V31" s="225"/>
      <c r="W31" s="224"/>
      <c r="X31" s="242"/>
      <c r="Y31" s="283" t="s">
        <v>202</v>
      </c>
      <c r="Z31" s="266"/>
      <c r="AA31" s="290">
        <v>1</v>
      </c>
      <c r="AB31" s="292" t="s">
        <v>101</v>
      </c>
      <c r="AC31" s="292" t="s">
        <v>130</v>
      </c>
      <c r="AD31" s="292" t="s">
        <v>132</v>
      </c>
      <c r="AE31" s="223"/>
      <c r="AF31" s="224"/>
      <c r="AG31" s="224"/>
      <c r="AH31" s="224"/>
    </row>
    <row r="32" spans="1:34" ht="35.25" customHeight="1" x14ac:dyDescent="0.25">
      <c r="A32" s="215" t="s">
        <v>172</v>
      </c>
      <c r="B32" s="179" t="s">
        <v>80</v>
      </c>
      <c r="C32" s="233" t="s">
        <v>194</v>
      </c>
      <c r="D32" s="186"/>
      <c r="E32" s="186"/>
      <c r="F32" s="186"/>
      <c r="G32" s="36"/>
      <c r="H32" s="36"/>
      <c r="I32" s="192">
        <v>4</v>
      </c>
      <c r="J32" s="270"/>
      <c r="K32" s="75">
        <v>12</v>
      </c>
      <c r="L32" s="75"/>
      <c r="M32" s="239"/>
      <c r="N32" s="239"/>
      <c r="O32" s="284" t="s">
        <v>202</v>
      </c>
      <c r="P32" s="255"/>
      <c r="Q32" s="290">
        <v>1</v>
      </c>
      <c r="R32" s="292" t="s">
        <v>98</v>
      </c>
      <c r="S32" s="292" t="s">
        <v>130</v>
      </c>
      <c r="T32" s="292" t="s">
        <v>140</v>
      </c>
      <c r="U32" s="223"/>
      <c r="V32" s="224"/>
      <c r="W32" s="224"/>
      <c r="X32" s="242"/>
      <c r="Y32" s="283" t="s">
        <v>202</v>
      </c>
      <c r="Z32" s="266"/>
      <c r="AA32" s="290">
        <v>1</v>
      </c>
      <c r="AB32" s="292" t="s">
        <v>101</v>
      </c>
      <c r="AC32" s="292" t="s">
        <v>130</v>
      </c>
      <c r="AD32" s="292" t="s">
        <v>137</v>
      </c>
      <c r="AE32" s="226"/>
      <c r="AF32" s="226"/>
      <c r="AG32" s="226"/>
      <c r="AH32" s="226"/>
    </row>
    <row r="33" spans="1:34" ht="35.25" customHeight="1" x14ac:dyDescent="0.25">
      <c r="A33" s="215" t="s">
        <v>173</v>
      </c>
      <c r="B33" s="179" t="s">
        <v>81</v>
      </c>
      <c r="C33" s="233" t="s">
        <v>197</v>
      </c>
      <c r="D33" s="186"/>
      <c r="E33" s="186"/>
      <c r="F33" s="186"/>
      <c r="G33" s="36"/>
      <c r="H33" s="36"/>
      <c r="I33" s="192">
        <v>10</v>
      </c>
      <c r="J33" s="270"/>
      <c r="K33" s="75">
        <v>10</v>
      </c>
      <c r="L33" s="75"/>
      <c r="M33" s="239"/>
      <c r="N33" s="239"/>
      <c r="O33" s="284" t="s">
        <v>202</v>
      </c>
      <c r="P33" s="255"/>
      <c r="Q33" s="290">
        <v>1</v>
      </c>
      <c r="R33" s="292" t="s">
        <v>98</v>
      </c>
      <c r="S33" s="292" t="s">
        <v>130</v>
      </c>
      <c r="T33" s="292" t="s">
        <v>132</v>
      </c>
      <c r="U33" s="223"/>
      <c r="V33" s="224"/>
      <c r="W33" s="224"/>
      <c r="X33" s="242"/>
      <c r="Y33" s="283" t="s">
        <v>202</v>
      </c>
      <c r="Z33" s="266"/>
      <c r="AA33" s="290">
        <v>1</v>
      </c>
      <c r="AB33" s="292" t="s">
        <v>101</v>
      </c>
      <c r="AC33" s="292" t="s">
        <v>130</v>
      </c>
      <c r="AD33" s="292" t="s">
        <v>132</v>
      </c>
      <c r="AE33" s="223"/>
      <c r="AF33" s="224"/>
      <c r="AG33" s="224"/>
      <c r="AH33" s="224"/>
    </row>
    <row r="34" spans="1:34" ht="35.25" customHeight="1" x14ac:dyDescent="0.25">
      <c r="A34" s="215" t="s">
        <v>174</v>
      </c>
      <c r="B34" s="201" t="s">
        <v>82</v>
      </c>
      <c r="C34" s="233"/>
      <c r="D34" s="186"/>
      <c r="E34" s="186"/>
      <c r="F34" s="186"/>
      <c r="G34" s="36"/>
      <c r="H34" s="36"/>
      <c r="I34" s="192">
        <v>6</v>
      </c>
      <c r="J34" s="270"/>
      <c r="K34" s="75">
        <v>11</v>
      </c>
      <c r="L34" s="75"/>
      <c r="M34" s="239"/>
      <c r="N34" s="239"/>
      <c r="O34" s="284" t="s">
        <v>202</v>
      </c>
      <c r="P34" s="255"/>
      <c r="Q34" s="290">
        <v>1</v>
      </c>
      <c r="R34" s="292" t="s">
        <v>98</v>
      </c>
      <c r="S34" s="292" t="s">
        <v>130</v>
      </c>
      <c r="T34" s="292" t="s">
        <v>132</v>
      </c>
      <c r="U34" s="223"/>
      <c r="V34" s="224"/>
      <c r="W34" s="224"/>
      <c r="X34" s="242"/>
      <c r="Y34" s="283" t="s">
        <v>202</v>
      </c>
      <c r="Z34" s="266"/>
      <c r="AA34" s="290">
        <v>1</v>
      </c>
      <c r="AB34" s="292" t="s">
        <v>101</v>
      </c>
      <c r="AC34" s="292" t="s">
        <v>130</v>
      </c>
      <c r="AD34" s="292" t="s">
        <v>132</v>
      </c>
      <c r="AE34" s="223"/>
      <c r="AF34" s="224"/>
      <c r="AG34" s="224"/>
      <c r="AH34" s="224"/>
    </row>
    <row r="35" spans="1:34" s="210" customFormat="1" x14ac:dyDescent="0.25">
      <c r="A35" s="213"/>
      <c r="B35" s="208"/>
      <c r="C35" s="234"/>
      <c r="D35" s="207"/>
      <c r="E35" s="207"/>
      <c r="F35" s="207"/>
      <c r="G35" s="214"/>
      <c r="H35" s="214"/>
      <c r="I35" s="211"/>
      <c r="J35" s="271"/>
      <c r="K35" s="209"/>
      <c r="L35" s="209"/>
      <c r="M35" s="240"/>
      <c r="N35" s="240"/>
      <c r="O35" s="276"/>
      <c r="P35" s="259"/>
      <c r="Q35" s="250"/>
      <c r="R35" s="206"/>
      <c r="S35" s="206"/>
      <c r="T35" s="206"/>
      <c r="U35" s="205"/>
      <c r="V35" s="212"/>
      <c r="W35" s="212"/>
      <c r="X35" s="245"/>
      <c r="Y35" s="267"/>
      <c r="Z35" s="265"/>
      <c r="AA35" s="250"/>
      <c r="AB35" s="206"/>
      <c r="AC35" s="206"/>
      <c r="AD35" s="206"/>
      <c r="AE35" s="205"/>
      <c r="AF35" s="212"/>
      <c r="AG35" s="212"/>
      <c r="AH35" s="212"/>
    </row>
    <row r="36" spans="1:34" ht="33" customHeight="1" x14ac:dyDescent="0.25">
      <c r="A36" s="199" t="s">
        <v>146</v>
      </c>
      <c r="B36" s="184" t="s">
        <v>83</v>
      </c>
      <c r="C36" s="191" t="s">
        <v>177</v>
      </c>
      <c r="D36" s="195"/>
      <c r="E36" s="195"/>
      <c r="F36" s="195"/>
      <c r="G36" s="185" t="s">
        <v>88</v>
      </c>
      <c r="H36" s="185" t="s">
        <v>88</v>
      </c>
      <c r="I36" s="191">
        <v>0</v>
      </c>
      <c r="J36" s="272"/>
      <c r="K36" s="191">
        <v>60</v>
      </c>
      <c r="L36" s="191"/>
      <c r="M36" s="237"/>
      <c r="N36" s="237"/>
      <c r="O36" s="284" t="s">
        <v>201</v>
      </c>
      <c r="P36" s="255"/>
      <c r="Q36" s="290">
        <v>1</v>
      </c>
      <c r="R36" s="293" t="s">
        <v>98</v>
      </c>
      <c r="S36" s="293" t="s">
        <v>138</v>
      </c>
      <c r="T36" s="293"/>
      <c r="U36" s="227"/>
      <c r="V36" s="228"/>
      <c r="W36" s="228"/>
      <c r="X36" s="242"/>
      <c r="Y36" s="284" t="s">
        <v>204</v>
      </c>
      <c r="Z36" s="266"/>
      <c r="AA36" s="290">
        <v>1</v>
      </c>
      <c r="AB36" s="293" t="s">
        <v>101</v>
      </c>
      <c r="AC36" s="293" t="s">
        <v>134</v>
      </c>
      <c r="AD36" s="293" t="s">
        <v>135</v>
      </c>
      <c r="AE36" s="229"/>
      <c r="AF36" s="229"/>
      <c r="AG36" s="229"/>
      <c r="AH36" s="229"/>
    </row>
    <row r="37" spans="1:34" ht="23.1" customHeight="1" x14ac:dyDescent="0.25">
      <c r="A37" s="199" t="s">
        <v>147</v>
      </c>
      <c r="B37" s="198" t="s">
        <v>141</v>
      </c>
      <c r="C37" s="191" t="s">
        <v>178</v>
      </c>
      <c r="D37" s="195"/>
      <c r="E37" s="195"/>
      <c r="F37" s="195"/>
      <c r="G37" s="185" t="s">
        <v>56</v>
      </c>
      <c r="H37" s="185" t="s">
        <v>56</v>
      </c>
      <c r="I37" s="191">
        <v>0</v>
      </c>
      <c r="J37" s="272"/>
      <c r="K37" s="191">
        <v>30</v>
      </c>
      <c r="L37" s="191"/>
      <c r="M37" s="237"/>
      <c r="N37" s="237"/>
      <c r="O37" s="285" t="s">
        <v>200</v>
      </c>
      <c r="P37" s="255"/>
      <c r="Q37" s="330" t="s">
        <v>198</v>
      </c>
      <c r="R37" s="330"/>
      <c r="S37" s="330"/>
      <c r="T37" s="330"/>
      <c r="U37" s="227"/>
      <c r="V37" s="228"/>
      <c r="W37" s="228"/>
      <c r="X37" s="242"/>
      <c r="Y37" s="285" t="s">
        <v>200</v>
      </c>
      <c r="Z37" s="266"/>
      <c r="AA37" s="330" t="s">
        <v>198</v>
      </c>
      <c r="AB37" s="330"/>
      <c r="AC37" s="330"/>
      <c r="AD37" s="330"/>
      <c r="AE37" s="227"/>
      <c r="AF37" s="228"/>
      <c r="AG37" s="228"/>
      <c r="AH37" s="228"/>
    </row>
    <row r="38" spans="1:34" x14ac:dyDescent="0.25">
      <c r="D38" s="204"/>
      <c r="E38" s="204"/>
      <c r="F38" s="204"/>
      <c r="G38" s="204"/>
      <c r="H38" s="204"/>
      <c r="I38" s="204"/>
      <c r="J38" s="204"/>
      <c r="K38" s="204"/>
      <c r="L38" s="204"/>
      <c r="M38" s="204"/>
      <c r="N38" s="204"/>
      <c r="O38" s="204"/>
      <c r="P38" s="204"/>
    </row>
    <row r="39" spans="1:34" x14ac:dyDescent="0.25">
      <c r="D39" s="204"/>
      <c r="E39" s="204"/>
      <c r="F39" s="204"/>
      <c r="G39" s="204"/>
      <c r="H39" s="204"/>
      <c r="I39" s="204"/>
      <c r="J39" s="204"/>
      <c r="K39" s="204"/>
      <c r="L39" s="204"/>
      <c r="M39" s="204"/>
      <c r="N39" s="204"/>
      <c r="O39" s="204"/>
      <c r="P39" s="204"/>
    </row>
    <row r="40" spans="1:34" x14ac:dyDescent="0.25">
      <c r="D40" s="204"/>
      <c r="E40" s="204"/>
      <c r="F40" s="204"/>
      <c r="G40" s="204"/>
      <c r="H40" s="204"/>
      <c r="I40" s="204"/>
      <c r="J40" s="204"/>
      <c r="K40" s="204"/>
      <c r="L40" s="204"/>
      <c r="M40" s="204"/>
      <c r="N40" s="204"/>
      <c r="O40" s="204"/>
      <c r="P40" s="204"/>
    </row>
    <row r="41" spans="1:34" x14ac:dyDescent="0.25">
      <c r="D41" s="204"/>
      <c r="E41" s="204"/>
      <c r="F41" s="204"/>
      <c r="G41" s="204"/>
      <c r="H41" s="204"/>
      <c r="I41" s="204"/>
      <c r="J41" s="204"/>
      <c r="K41" s="204"/>
      <c r="L41" s="204"/>
      <c r="M41" s="204"/>
      <c r="N41" s="204"/>
      <c r="O41" s="204"/>
      <c r="P41" s="204"/>
    </row>
    <row r="42" spans="1:34" x14ac:dyDescent="0.25">
      <c r="D42" s="204"/>
      <c r="E42" s="204"/>
      <c r="F42" s="204"/>
      <c r="G42" s="204"/>
      <c r="H42" s="204"/>
      <c r="I42" s="204"/>
      <c r="J42" s="204"/>
      <c r="K42" s="204"/>
      <c r="L42" s="204"/>
      <c r="M42" s="204"/>
      <c r="N42" s="204"/>
      <c r="O42" s="204"/>
      <c r="P42" s="204"/>
    </row>
    <row r="43" spans="1:34" x14ac:dyDescent="0.25">
      <c r="D43" s="204"/>
      <c r="E43" s="204"/>
      <c r="F43" s="204"/>
      <c r="G43" s="204"/>
      <c r="H43" s="204"/>
      <c r="I43" s="204"/>
      <c r="J43" s="204"/>
      <c r="K43" s="204"/>
      <c r="L43" s="204"/>
      <c r="M43" s="204"/>
      <c r="N43" s="204"/>
      <c r="O43" s="204"/>
      <c r="P43" s="204"/>
    </row>
  </sheetData>
  <mergeCells count="22">
    <mergeCell ref="F1:F3"/>
    <mergeCell ref="A1:A3"/>
    <mergeCell ref="B1:B3"/>
    <mergeCell ref="C1:C3"/>
    <mergeCell ref="D1:D3"/>
    <mergeCell ref="E1:E3"/>
    <mergeCell ref="G1:G3"/>
    <mergeCell ref="H1:H3"/>
    <mergeCell ref="I1:N1"/>
    <mergeCell ref="O1:P2"/>
    <mergeCell ref="Q1:X1"/>
    <mergeCell ref="AA1:AH1"/>
    <mergeCell ref="Q2:T2"/>
    <mergeCell ref="U2:X2"/>
    <mergeCell ref="AA2:AD2"/>
    <mergeCell ref="AE2:AH2"/>
    <mergeCell ref="Y1:Z2"/>
    <mergeCell ref="Q37:T37"/>
    <mergeCell ref="AA37:AD37"/>
    <mergeCell ref="I2:J2"/>
    <mergeCell ref="K2:L2"/>
    <mergeCell ref="M2:N2"/>
  </mergeCells>
  <dataValidations count="2">
    <dataValidation type="list" allowBlank="1" showInputMessage="1" showErrorMessage="1" sqref="AF32">
      <formula1>liste1</formula1>
    </dataValidation>
    <dataValidation type="list" allowBlank="1" showInputMessage="1" showErrorMessage="1" sqref="AG32">
      <formula1>liste2</formula1>
    </dataValidation>
  </dataValidations>
  <pageMargins left="0.19685039370078741" right="0.11811023622047245" top="0.35433070866141736" bottom="0.35433070866141736" header="0.31496062992125984" footer="0.31496062992125984"/>
  <pageSetup paperSize="8" scale="7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selection activeCell="L28" sqref="L28"/>
    </sheetView>
  </sheetViews>
  <sheetFormatPr baseColWidth="10" defaultRowHeight="15" x14ac:dyDescent="0.25"/>
  <cols>
    <col min="2" max="2" width="16.7109375" customWidth="1"/>
  </cols>
  <sheetData>
    <row r="1" spans="1:3" x14ac:dyDescent="0.25">
      <c r="A1" t="s">
        <v>95</v>
      </c>
      <c r="B1" t="s">
        <v>96</v>
      </c>
      <c r="C1" t="s">
        <v>97</v>
      </c>
    </row>
    <row r="2" spans="1:3" x14ac:dyDescent="0.25">
      <c r="A2" t="s">
        <v>98</v>
      </c>
      <c r="B2" t="s">
        <v>99</v>
      </c>
      <c r="C2" t="s">
        <v>100</v>
      </c>
    </row>
    <row r="3" spans="1:3" x14ac:dyDescent="0.25">
      <c r="A3" t="s">
        <v>101</v>
      </c>
      <c r="B3" t="s">
        <v>102</v>
      </c>
    </row>
    <row r="4" spans="1:3" x14ac:dyDescent="0.25">
      <c r="A4" t="s">
        <v>103</v>
      </c>
      <c r="B4" t="s">
        <v>104</v>
      </c>
    </row>
    <row r="5" spans="1:3" x14ac:dyDescent="0.25">
      <c r="B5" t="s">
        <v>105</v>
      </c>
    </row>
    <row r="6" spans="1:3" x14ac:dyDescent="0.25">
      <c r="B6" t="s">
        <v>106</v>
      </c>
    </row>
    <row r="7" spans="1:3" x14ac:dyDescent="0.25">
      <c r="B7" t="s">
        <v>107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8</vt:i4>
      </vt:variant>
    </vt:vector>
  </HeadingPairs>
  <TitlesOfParts>
    <vt:vector size="12" baseType="lpstr">
      <vt:lpstr>Rappel règle.-dates conseils</vt:lpstr>
      <vt:lpstr>coût maquette après MCC</vt:lpstr>
      <vt:lpstr>M3C LP carto 2021-22</vt:lpstr>
      <vt:lpstr>Liste de valeurs</vt:lpstr>
      <vt:lpstr>A</vt:lpstr>
      <vt:lpstr>liste1</vt:lpstr>
      <vt:lpstr>liste2</vt:lpstr>
      <vt:lpstr>mod</vt:lpstr>
      <vt:lpstr>'Liste de valeurs'!modalité</vt:lpstr>
      <vt:lpstr>modalité</vt:lpstr>
      <vt:lpstr>nat</vt:lpstr>
      <vt:lpstr>'M3C LP carto 2021-22'!Zone_d_impression</vt:lpstr>
    </vt:vector>
  </TitlesOfParts>
  <Company>Université d'Orléans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vaufrere</dc:creator>
  <cp:lastModifiedBy>Jessica Lopes</cp:lastModifiedBy>
  <cp:lastPrinted>2019-10-17T14:07:15Z</cp:lastPrinted>
  <dcterms:created xsi:type="dcterms:W3CDTF">2017-06-21T08:08:47Z</dcterms:created>
  <dcterms:modified xsi:type="dcterms:W3CDTF">2022-06-13T08:08:19Z</dcterms:modified>
</cp:coreProperties>
</file>