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Y:\LLSH-COM\MCC\2022-2023\"/>
    </mc:Choice>
  </mc:AlternateContent>
  <bookViews>
    <workbookView xWindow="0" yWindow="0" windowWidth="28800" windowHeight="14232" tabRatio="608"/>
  </bookViews>
  <sheets>
    <sheet name="M3C Lic SDL" sheetId="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NU_disciplines">'[1]valeurs listes déroulantes'!$J$1:$J$85</definedName>
    <definedName name="_xlnm.Print_Titles" localSheetId="0">'M3C Lic SDL'!$B:$C,'M3C Lic SDL'!$1:$3</definedName>
    <definedName name="mod" localSheetId="0">'[2]Liste de valeurs'!$A$2:$A$4+'[2]Liste de valeurs'!$A$2:$A$4</definedName>
    <definedName name="mod">'[3]Liste de valeurs'!$A$2:$A$4</definedName>
    <definedName name="moda" localSheetId="0">'[2]Liste de valeurs'!$A$2:$A$4</definedName>
    <definedName name="moda">'[5]Liste de valeurs'!$A$2:$A$4</definedName>
    <definedName name="nat" localSheetId="0">'[2]Liste de valeurs'!$B$2:$B$7</definedName>
    <definedName name="nat">'[3]Liste de valeurs'!$B$2:$B$7</definedName>
    <definedName name="natu" localSheetId="0">'[6]Listes de valeurs'!$B$2:$B$7</definedName>
    <definedName name="natu">'[4]Listes de valeurs'!$B$2:$B$7</definedName>
    <definedName name="nature_ens" localSheetId="0">'[7]valeurs listes déroulantes'!$G$1:$G$2</definedName>
    <definedName name="nature_ens">'[1]valeurs listes déroulantes'!$G$1:$G$2</definedName>
    <definedName name="Nature2">'[8]Liste de valeurs'!$B$2:$B$7</definedName>
    <definedName name="oui_non" localSheetId="0">'[7]valeurs listes déroulantes'!$E$1:$E$2</definedName>
    <definedName name="oui_non">'[9]valeurs listes déroulantes'!$E$1:$E$2</definedName>
    <definedName name="sections_CNU">'[9]valeurs listes déroulantes'!$K$1:$K$46</definedName>
    <definedName name="typ_ense" localSheetId="0">'[7]valeurs listes déroulantes'!$F$1:$F$13</definedName>
    <definedName name="typ_ense">'[1]valeurs listes déroulantes'!$F$1:$F$13</definedName>
    <definedName name="type_UE" localSheetId="0">#REF!</definedName>
    <definedName name="type_UE">'[9]valeurs listes déroulantes'!$L$1:$L$2</definedName>
    <definedName name="Type_UE_licence_2_3" localSheetId="0">'[10]valeurs listes déroulantes'!$M$1:$M$2</definedName>
    <definedName name="Type_UE_licence_2_3">'[9]valeurs listes déroulantes'!$M$1:$M$2</definedName>
    <definedName name="_xlnm.Print_Area" localSheetId="0">'M3C Lic SDL'!$A$1:$AG$171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4" i="8" l="1"/>
  <c r="O14" i="8"/>
  <c r="P14" i="8"/>
  <c r="N35" i="8"/>
  <c r="O35" i="8"/>
  <c r="P35" i="8"/>
  <c r="L39" i="8"/>
  <c r="L40" i="8"/>
  <c r="L41" i="8"/>
  <c r="I50" i="8"/>
  <c r="J50" i="8"/>
  <c r="L51" i="8"/>
  <c r="L55" i="8"/>
  <c r="A58" i="8"/>
  <c r="B58" i="8"/>
  <c r="C58" i="8"/>
  <c r="D58" i="8"/>
  <c r="E58" i="8"/>
  <c r="F58" i="8"/>
  <c r="G58" i="8"/>
  <c r="I58" i="8"/>
  <c r="I56" i="8" s="1"/>
  <c r="J58" i="8"/>
  <c r="J56" i="8" s="1"/>
  <c r="K58" i="8"/>
  <c r="L58" i="8"/>
  <c r="N58" i="8"/>
  <c r="O58" i="8"/>
  <c r="P58" i="8"/>
  <c r="Q58" i="8"/>
  <c r="R58" i="8"/>
  <c r="S58" i="8"/>
  <c r="T58" i="8"/>
  <c r="U58" i="8"/>
  <c r="V58" i="8"/>
  <c r="W58" i="8"/>
  <c r="X58" i="8"/>
  <c r="Y58" i="8"/>
  <c r="Z58" i="8"/>
  <c r="AA58" i="8"/>
  <c r="AB58" i="8"/>
  <c r="AC58" i="8"/>
  <c r="AD58" i="8"/>
  <c r="AE58" i="8"/>
  <c r="AF58" i="8"/>
  <c r="AG58" i="8"/>
  <c r="A59" i="8"/>
  <c r="B59" i="8"/>
  <c r="C59" i="8"/>
  <c r="D59" i="8"/>
  <c r="E59" i="8"/>
  <c r="F59" i="8"/>
  <c r="G59" i="8"/>
  <c r="I59" i="8"/>
  <c r="J59" i="8"/>
  <c r="K59" i="8"/>
  <c r="L59" i="8"/>
  <c r="N59" i="8"/>
  <c r="O59" i="8"/>
  <c r="P59" i="8"/>
  <c r="Q59" i="8"/>
  <c r="R59" i="8"/>
  <c r="S59" i="8"/>
  <c r="T59" i="8"/>
  <c r="U59" i="8"/>
  <c r="V59" i="8"/>
  <c r="W59" i="8"/>
  <c r="X59" i="8"/>
  <c r="Y59" i="8"/>
  <c r="Z59" i="8"/>
  <c r="AA59" i="8"/>
  <c r="AB59" i="8"/>
  <c r="AC59" i="8"/>
  <c r="AD59" i="8"/>
  <c r="AE59" i="8"/>
  <c r="AF59" i="8"/>
  <c r="AG59" i="8"/>
  <c r="L62" i="8"/>
  <c r="A63" i="8"/>
  <c r="B63" i="8"/>
  <c r="C63" i="8"/>
  <c r="D63" i="8"/>
  <c r="E63" i="8"/>
  <c r="F63" i="8"/>
  <c r="G63" i="8"/>
  <c r="I63" i="8"/>
  <c r="I61" i="8" s="1"/>
  <c r="J63" i="8"/>
  <c r="J61" i="8" s="1"/>
  <c r="K63" i="8"/>
  <c r="L63" i="8"/>
  <c r="N63" i="8"/>
  <c r="O63" i="8"/>
  <c r="P63" i="8"/>
  <c r="Q63" i="8"/>
  <c r="R63" i="8"/>
  <c r="S63" i="8"/>
  <c r="T63" i="8"/>
  <c r="U63" i="8"/>
  <c r="V63" i="8"/>
  <c r="W63" i="8"/>
  <c r="X63" i="8"/>
  <c r="Y63" i="8"/>
  <c r="Z63" i="8"/>
  <c r="AA63" i="8"/>
  <c r="AB63" i="8"/>
  <c r="AC63" i="8"/>
  <c r="AD63" i="8"/>
  <c r="AE63" i="8"/>
  <c r="AF63" i="8"/>
  <c r="AG63" i="8"/>
  <c r="AH63" i="8"/>
  <c r="I77" i="8"/>
  <c r="J77" i="8"/>
  <c r="L78" i="8"/>
  <c r="L86" i="8" s="1"/>
  <c r="L82" i="8"/>
  <c r="A86" i="8"/>
  <c r="B86" i="8"/>
  <c r="C86" i="8"/>
  <c r="D86" i="8"/>
  <c r="E86" i="8"/>
  <c r="F86" i="8"/>
  <c r="G86" i="8"/>
  <c r="I86" i="8"/>
  <c r="J86" i="8"/>
  <c r="K86" i="8"/>
  <c r="M86" i="8"/>
  <c r="N86" i="8"/>
  <c r="O86" i="8"/>
  <c r="P86" i="8"/>
  <c r="Q86" i="8"/>
  <c r="R86" i="8"/>
  <c r="S86" i="8"/>
  <c r="T86" i="8"/>
  <c r="U86" i="8"/>
  <c r="V86" i="8"/>
  <c r="W86" i="8"/>
  <c r="X86" i="8"/>
  <c r="Y86" i="8"/>
  <c r="Z86" i="8"/>
  <c r="AA86" i="8"/>
  <c r="AB86" i="8"/>
  <c r="AC86" i="8"/>
  <c r="AD86" i="8"/>
  <c r="AE86" i="8"/>
  <c r="AF86" i="8"/>
  <c r="AG86" i="8"/>
  <c r="A87" i="8"/>
  <c r="B87" i="8"/>
  <c r="C87" i="8"/>
  <c r="D87" i="8"/>
  <c r="E87" i="8"/>
  <c r="F87" i="8"/>
  <c r="G87" i="8"/>
  <c r="I87" i="8"/>
  <c r="J87" i="8"/>
  <c r="K87" i="8"/>
  <c r="L87" i="8"/>
  <c r="M87" i="8"/>
  <c r="N87" i="8"/>
  <c r="P87" i="8"/>
  <c r="Q87" i="8"/>
  <c r="R87" i="8"/>
  <c r="S87" i="8"/>
  <c r="T87" i="8"/>
  <c r="U87" i="8"/>
  <c r="V87" i="8"/>
  <c r="W87" i="8"/>
  <c r="X87" i="8"/>
  <c r="Y87" i="8"/>
  <c r="Z87" i="8"/>
  <c r="AA87" i="8"/>
  <c r="AB87" i="8"/>
  <c r="AC87" i="8"/>
  <c r="AD87" i="8"/>
  <c r="AE87" i="8"/>
  <c r="AF87" i="8"/>
  <c r="AG87" i="8"/>
  <c r="A90" i="8"/>
  <c r="B90" i="8"/>
  <c r="C90" i="8"/>
  <c r="D90" i="8"/>
  <c r="E90" i="8"/>
  <c r="F90" i="8"/>
  <c r="G90" i="8"/>
  <c r="H90" i="8"/>
  <c r="I90" i="8"/>
  <c r="I89" i="8" s="1"/>
  <c r="J90" i="8"/>
  <c r="J89" i="8" s="1"/>
  <c r="K90" i="8"/>
  <c r="L90" i="8"/>
  <c r="M90" i="8"/>
  <c r="N90" i="8"/>
  <c r="P90" i="8"/>
  <c r="Q90" i="8"/>
  <c r="R90" i="8"/>
  <c r="S90" i="8"/>
  <c r="T90" i="8"/>
  <c r="U90" i="8"/>
  <c r="V90" i="8"/>
  <c r="W90" i="8"/>
  <c r="X90" i="8"/>
  <c r="Y90" i="8"/>
  <c r="Z90" i="8"/>
  <c r="AA90" i="8"/>
  <c r="AB90" i="8"/>
  <c r="AC90" i="8"/>
  <c r="AD90" i="8"/>
  <c r="AE90" i="8"/>
  <c r="AF90" i="8"/>
  <c r="AG90" i="8"/>
  <c r="A92" i="8"/>
  <c r="B92" i="8"/>
  <c r="C92" i="8"/>
  <c r="D92" i="8"/>
  <c r="E92" i="8"/>
  <c r="F92" i="8"/>
  <c r="G92" i="8"/>
  <c r="I92" i="8"/>
  <c r="J92" i="8"/>
  <c r="K92" i="8"/>
  <c r="L92" i="8"/>
  <c r="M92" i="8"/>
  <c r="N92" i="8"/>
  <c r="O92" i="8"/>
  <c r="P92" i="8"/>
  <c r="Q92" i="8"/>
  <c r="R92" i="8"/>
  <c r="S92" i="8"/>
  <c r="T92" i="8"/>
  <c r="U92" i="8"/>
  <c r="V92" i="8"/>
  <c r="W92" i="8"/>
  <c r="X92" i="8"/>
  <c r="Y92" i="8"/>
  <c r="Z92" i="8"/>
  <c r="AA92" i="8"/>
  <c r="AB92" i="8"/>
  <c r="AC92" i="8"/>
  <c r="AD92" i="8"/>
  <c r="AE92" i="8"/>
  <c r="AF92" i="8"/>
  <c r="AG92" i="8"/>
  <c r="A93" i="8"/>
  <c r="B93" i="8"/>
  <c r="C93" i="8"/>
  <c r="D93" i="8"/>
  <c r="E93" i="8"/>
  <c r="F93" i="8"/>
  <c r="G93" i="8"/>
  <c r="I93" i="8"/>
  <c r="J93" i="8"/>
  <c r="K93" i="8"/>
  <c r="L93" i="8"/>
  <c r="M93" i="8"/>
  <c r="N93" i="8"/>
  <c r="O93" i="8"/>
  <c r="P93" i="8"/>
  <c r="Q93" i="8"/>
  <c r="R93" i="8"/>
  <c r="S93" i="8"/>
  <c r="T93" i="8"/>
  <c r="U93" i="8"/>
  <c r="V93" i="8"/>
  <c r="W93" i="8"/>
  <c r="X93" i="8"/>
  <c r="Y93" i="8"/>
  <c r="Z93" i="8"/>
  <c r="AA93" i="8"/>
  <c r="AB93" i="8"/>
  <c r="AC93" i="8"/>
  <c r="AD93" i="8"/>
  <c r="AE93" i="8"/>
  <c r="AF93" i="8"/>
  <c r="AG93" i="8"/>
  <c r="L97" i="8"/>
  <c r="L99" i="8"/>
  <c r="L100" i="8"/>
  <c r="L102" i="8"/>
  <c r="V102" i="8"/>
  <c r="W102" i="8"/>
  <c r="X102" i="8"/>
  <c r="AD102" i="8"/>
  <c r="AE102" i="8"/>
  <c r="AF102" i="8"/>
  <c r="L103" i="8"/>
  <c r="L104" i="8"/>
  <c r="I109" i="8"/>
  <c r="J109" i="8"/>
  <c r="I113" i="8"/>
  <c r="J113" i="8"/>
  <c r="L114" i="8"/>
  <c r="A118" i="8"/>
  <c r="B118" i="8"/>
  <c r="C118" i="8"/>
  <c r="D118" i="8"/>
  <c r="E118" i="8"/>
  <c r="F118" i="8"/>
  <c r="G118" i="8"/>
  <c r="I118" i="8"/>
  <c r="J118" i="8"/>
  <c r="K118" i="8"/>
  <c r="L118" i="8"/>
  <c r="N118" i="8"/>
  <c r="O118" i="8"/>
  <c r="P118" i="8"/>
  <c r="Q118" i="8"/>
  <c r="R118" i="8"/>
  <c r="S118" i="8"/>
  <c r="T118" i="8"/>
  <c r="U118" i="8"/>
  <c r="V118" i="8"/>
  <c r="W118" i="8"/>
  <c r="X118" i="8"/>
  <c r="Y118" i="8"/>
  <c r="Z118" i="8"/>
  <c r="AA118" i="8"/>
  <c r="AB118" i="8"/>
  <c r="AC118" i="8"/>
  <c r="AD118" i="8"/>
  <c r="AE118" i="8"/>
  <c r="AF118" i="8"/>
  <c r="AG118" i="8"/>
  <c r="A119" i="8"/>
  <c r="B119" i="8"/>
  <c r="C119" i="8"/>
  <c r="D119" i="8"/>
  <c r="E119" i="8"/>
  <c r="F119" i="8"/>
  <c r="G119" i="8"/>
  <c r="I119" i="8"/>
  <c r="J119" i="8"/>
  <c r="K119" i="8"/>
  <c r="L119" i="8"/>
  <c r="N119" i="8"/>
  <c r="O119" i="8"/>
  <c r="P119" i="8"/>
  <c r="Q119" i="8"/>
  <c r="R119" i="8"/>
  <c r="S119" i="8"/>
  <c r="T119" i="8"/>
  <c r="U119" i="8"/>
  <c r="V119" i="8"/>
  <c r="W119" i="8"/>
  <c r="X119" i="8"/>
  <c r="Y119" i="8"/>
  <c r="Z119" i="8"/>
  <c r="AA119" i="8"/>
  <c r="AB119" i="8"/>
  <c r="AC119" i="8"/>
  <c r="AD119" i="8"/>
  <c r="AE119" i="8"/>
  <c r="AF119" i="8"/>
  <c r="AG119" i="8"/>
  <c r="I121" i="8"/>
  <c r="J121" i="8"/>
  <c r="L122" i="8"/>
  <c r="I126" i="8"/>
  <c r="J126" i="8"/>
  <c r="A128" i="8"/>
  <c r="B128" i="8"/>
  <c r="C128" i="8"/>
  <c r="D128" i="8"/>
  <c r="E128" i="8"/>
  <c r="F128" i="8"/>
  <c r="G128" i="8"/>
  <c r="I128" i="8"/>
  <c r="J128" i="8"/>
  <c r="K128" i="8"/>
  <c r="L128" i="8"/>
  <c r="N128" i="8"/>
  <c r="O128" i="8"/>
  <c r="P128" i="8"/>
  <c r="Q128" i="8"/>
  <c r="R128" i="8"/>
  <c r="S128" i="8"/>
  <c r="T128" i="8"/>
  <c r="U128" i="8"/>
  <c r="V128" i="8"/>
  <c r="W128" i="8"/>
  <c r="X128" i="8"/>
  <c r="Y128" i="8"/>
  <c r="Z128" i="8"/>
  <c r="AA128" i="8"/>
  <c r="AB128" i="8"/>
  <c r="AC128" i="8"/>
  <c r="AD128" i="8"/>
  <c r="AE128" i="8"/>
  <c r="AF128" i="8"/>
  <c r="AG128" i="8"/>
  <c r="A129" i="8"/>
  <c r="B129" i="8"/>
  <c r="C129" i="8"/>
  <c r="D129" i="8"/>
  <c r="E129" i="8"/>
  <c r="F129" i="8"/>
  <c r="G129" i="8"/>
  <c r="I129" i="8"/>
  <c r="J129" i="8"/>
  <c r="K129" i="8"/>
  <c r="L129" i="8"/>
  <c r="N129" i="8"/>
  <c r="O129" i="8"/>
  <c r="P129" i="8"/>
  <c r="Q129" i="8"/>
  <c r="R129" i="8"/>
  <c r="S129" i="8"/>
  <c r="T129" i="8"/>
  <c r="U129" i="8"/>
  <c r="V129" i="8"/>
  <c r="W129" i="8"/>
  <c r="X129" i="8"/>
  <c r="Y129" i="8"/>
  <c r="Z129" i="8"/>
  <c r="AA129" i="8"/>
  <c r="AB129" i="8"/>
  <c r="AC129" i="8"/>
  <c r="AD129" i="8"/>
  <c r="AE129" i="8"/>
  <c r="AF129" i="8"/>
  <c r="AG129" i="8"/>
  <c r="A132" i="8"/>
  <c r="B132" i="8"/>
  <c r="D132" i="8"/>
  <c r="E132" i="8"/>
  <c r="F132" i="8"/>
  <c r="G132" i="8"/>
  <c r="I132" i="8"/>
  <c r="J132" i="8"/>
  <c r="K132" i="8"/>
  <c r="L132" i="8"/>
  <c r="N132" i="8"/>
  <c r="O132" i="8"/>
  <c r="P132" i="8"/>
  <c r="Q132" i="8"/>
  <c r="R132" i="8"/>
  <c r="S132" i="8"/>
  <c r="T132" i="8"/>
  <c r="U132" i="8"/>
  <c r="V132" i="8"/>
  <c r="W132" i="8"/>
  <c r="X132" i="8"/>
  <c r="Y132" i="8"/>
  <c r="Z132" i="8"/>
  <c r="AA132" i="8"/>
  <c r="AB132" i="8"/>
  <c r="AC132" i="8"/>
  <c r="AD132" i="8"/>
  <c r="AE132" i="8"/>
  <c r="AF132" i="8"/>
  <c r="AG132" i="8"/>
  <c r="L135" i="8"/>
  <c r="L136" i="8"/>
  <c r="L137" i="8"/>
  <c r="L138" i="8"/>
  <c r="L140" i="8"/>
  <c r="I145" i="8"/>
  <c r="J145" i="8"/>
  <c r="L146" i="8"/>
  <c r="L164" i="8" s="1"/>
  <c r="L150" i="8"/>
  <c r="I152" i="8"/>
  <c r="J152" i="8"/>
  <c r="L153" i="8"/>
  <c r="I155" i="8"/>
  <c r="J155" i="8"/>
  <c r="I162" i="8"/>
  <c r="J162" i="8"/>
  <c r="L163" i="8"/>
  <c r="L171" i="8" s="1"/>
  <c r="A164" i="8"/>
  <c r="B164" i="8"/>
  <c r="C164" i="8"/>
  <c r="D164" i="8"/>
  <c r="E164" i="8"/>
  <c r="F164" i="8"/>
  <c r="G164" i="8"/>
  <c r="K164" i="8"/>
  <c r="M164" i="8"/>
  <c r="N164" i="8"/>
  <c r="O164" i="8"/>
  <c r="P164" i="8"/>
  <c r="Q164" i="8"/>
  <c r="R164" i="8"/>
  <c r="S164" i="8"/>
  <c r="T164" i="8"/>
  <c r="U164" i="8"/>
  <c r="V164" i="8"/>
  <c r="W164" i="8"/>
  <c r="X164" i="8"/>
  <c r="Y164" i="8"/>
  <c r="Z164" i="8"/>
  <c r="AA164" i="8"/>
  <c r="AB164" i="8"/>
  <c r="AC164" i="8"/>
  <c r="AD164" i="8"/>
  <c r="AE164" i="8"/>
  <c r="AF164" i="8"/>
  <c r="AG164" i="8"/>
  <c r="A167" i="8"/>
  <c r="B167" i="8"/>
  <c r="C167" i="8"/>
  <c r="D167" i="8"/>
  <c r="E167" i="8"/>
  <c r="F167" i="8"/>
  <c r="G167" i="8"/>
  <c r="I167" i="8"/>
  <c r="J167" i="8"/>
  <c r="K167" i="8"/>
  <c r="L167" i="8"/>
  <c r="M167" i="8"/>
  <c r="N167" i="8"/>
  <c r="O167" i="8"/>
  <c r="P167" i="8"/>
  <c r="Q167" i="8"/>
  <c r="R167" i="8"/>
  <c r="S167" i="8"/>
  <c r="T167" i="8"/>
  <c r="U167" i="8"/>
  <c r="V167" i="8"/>
  <c r="W167" i="8"/>
  <c r="X167" i="8"/>
  <c r="Y167" i="8"/>
  <c r="Z167" i="8"/>
  <c r="AA167" i="8"/>
  <c r="AB167" i="8"/>
  <c r="AC167" i="8"/>
  <c r="AD167" i="8"/>
  <c r="AE167" i="8"/>
  <c r="AF167" i="8"/>
  <c r="AG167" i="8"/>
  <c r="A168" i="8"/>
  <c r="B168" i="8"/>
  <c r="C168" i="8"/>
  <c r="D168" i="8"/>
  <c r="E168" i="8"/>
  <c r="F168" i="8"/>
  <c r="G168" i="8"/>
  <c r="I168" i="8"/>
  <c r="J168" i="8"/>
  <c r="K168" i="8"/>
  <c r="L168" i="8"/>
  <c r="M168" i="8"/>
  <c r="N168" i="8"/>
  <c r="O168" i="8"/>
  <c r="P168" i="8"/>
  <c r="Q168" i="8"/>
  <c r="R168" i="8"/>
  <c r="S168" i="8"/>
  <c r="T168" i="8"/>
  <c r="U168" i="8"/>
  <c r="V168" i="8"/>
  <c r="W168" i="8"/>
  <c r="X168" i="8"/>
  <c r="Y168" i="8"/>
  <c r="Z168" i="8"/>
  <c r="AA168" i="8"/>
  <c r="AB168" i="8"/>
  <c r="AC168" i="8"/>
  <c r="AD168" i="8"/>
  <c r="AE168" i="8"/>
  <c r="AF168" i="8"/>
  <c r="AG168" i="8"/>
  <c r="A171" i="8"/>
  <c r="B171" i="8"/>
  <c r="C171" i="8"/>
  <c r="D171" i="8"/>
  <c r="E171" i="8"/>
  <c r="F171" i="8"/>
  <c r="G171" i="8"/>
  <c r="H171" i="8"/>
  <c r="I171" i="8"/>
  <c r="J171" i="8"/>
  <c r="K171" i="8"/>
  <c r="M171" i="8"/>
  <c r="N171" i="8"/>
  <c r="O171" i="8"/>
  <c r="P171" i="8"/>
  <c r="Q171" i="8"/>
  <c r="R171" i="8"/>
  <c r="S171" i="8"/>
  <c r="T171" i="8"/>
  <c r="U171" i="8"/>
  <c r="V171" i="8"/>
  <c r="W171" i="8"/>
  <c r="X171" i="8"/>
  <c r="Y171" i="8"/>
  <c r="Z171" i="8"/>
  <c r="AA171" i="8"/>
  <c r="AB171" i="8"/>
  <c r="AC171" i="8"/>
  <c r="AD171" i="8"/>
  <c r="AE171" i="8"/>
  <c r="AF171" i="8"/>
  <c r="AG171" i="8"/>
</calcChain>
</file>

<file path=xl/sharedStrings.xml><?xml version="1.0" encoding="utf-8"?>
<sst xmlns="http://schemas.openxmlformats.org/spreadsheetml/2006/main" count="1522" uniqueCount="574">
  <si>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</si>
  <si>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</si>
  <si>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</si>
  <si>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</si>
  <si>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</si>
  <si>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</si>
  <si>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</si>
  <si>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</si>
  <si>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</si>
  <si>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Volume horaire</t>
  </si>
  <si>
    <t>Session 1</t>
  </si>
  <si>
    <t>Session de rattrapage</t>
  </si>
  <si>
    <t>Descriptif</t>
  </si>
  <si>
    <t>CM</t>
  </si>
  <si>
    <t>TD</t>
  </si>
  <si>
    <t>TP</t>
  </si>
  <si>
    <t>RNE</t>
  </si>
  <si>
    <t>RSE</t>
  </si>
  <si>
    <t>quotité (%)</t>
  </si>
  <si>
    <t>modalité</t>
  </si>
  <si>
    <t>nature</t>
  </si>
  <si>
    <t>durée</t>
  </si>
  <si>
    <t xml:space="preserve"> </t>
  </si>
  <si>
    <t>SEMESTRE</t>
  </si>
  <si>
    <t>TRONC COMMUN</t>
  </si>
  <si>
    <t>SDL</t>
  </si>
  <si>
    <t>SKROVEC Marie</t>
  </si>
  <si>
    <t>07</t>
  </si>
  <si>
    <t>CC</t>
  </si>
  <si>
    <t>écrit</t>
  </si>
  <si>
    <t>CT</t>
  </si>
  <si>
    <t>1h30</t>
  </si>
  <si>
    <t>CANCE Caroline</t>
  </si>
  <si>
    <t>écrit et oral</t>
  </si>
  <si>
    <t>2h00</t>
  </si>
  <si>
    <t>1h00</t>
  </si>
  <si>
    <t>PARCOURS</t>
  </si>
  <si>
    <t>LLCER</t>
  </si>
  <si>
    <t>oral</t>
  </si>
  <si>
    <t>ECTS multiples</t>
  </si>
  <si>
    <t>CHOIX TRONC COMMUN</t>
  </si>
  <si>
    <t>1 UE / 2 ECTS</t>
  </si>
  <si>
    <t>LEA</t>
  </si>
  <si>
    <t>EYMAR Marcos</t>
  </si>
  <si>
    <t>dossier</t>
  </si>
  <si>
    <t>Linguistique et diversité des langues</t>
  </si>
  <si>
    <t>PLOOG Katja</t>
  </si>
  <si>
    <t>ENGUEHARD Guillaume</t>
  </si>
  <si>
    <t xml:space="preserve">Orthophonie  </t>
  </si>
  <si>
    <t>ABOUDA Lotfi</t>
  </si>
  <si>
    <t>BLOC</t>
  </si>
  <si>
    <t>mixte</t>
  </si>
  <si>
    <t>1 UE / 3 ECTS</t>
  </si>
  <si>
    <t>TESSON-MARTEAU Sonia</t>
  </si>
  <si>
    <t>06</t>
  </si>
  <si>
    <t>Romantismes</t>
  </si>
  <si>
    <t>Mythes et littérature</t>
  </si>
  <si>
    <t>Méthodologie du travail universitaire en Lettres</t>
  </si>
  <si>
    <t xml:space="preserve">Littérature contemporaine </t>
  </si>
  <si>
    <t>Dossier</t>
  </si>
  <si>
    <r>
      <rPr>
        <strike/>
        <sz val="10"/>
        <color rgb="FFFF0000"/>
        <rFont val="Arial"/>
        <family val="2"/>
      </rPr>
      <t>CC</t>
    </r>
    <r>
      <rPr>
        <sz val="10"/>
        <color rgb="FFFF0000"/>
        <rFont val="Arial"/>
        <family val="2"/>
      </rPr>
      <t xml:space="preserve">
CT</t>
    </r>
  </si>
  <si>
    <t>1 UE 2 ECTS</t>
  </si>
  <si>
    <t>UE TRONC COMMUN</t>
  </si>
  <si>
    <t>07 et 09</t>
  </si>
  <si>
    <t>Ecrit</t>
  </si>
  <si>
    <t>4</t>
  </si>
  <si>
    <t>Oral</t>
  </si>
  <si>
    <t xml:space="preserve">Effectifs attendus parcours </t>
  </si>
  <si>
    <t>quotité (en %)</t>
  </si>
  <si>
    <t xml:space="preserve">Semestre 1 </t>
  </si>
  <si>
    <t>3</t>
  </si>
  <si>
    <t>non</t>
  </si>
  <si>
    <t>UFR COLLEGIUM LLSH</t>
  </si>
  <si>
    <t>2</t>
  </si>
  <si>
    <t>Anglais</t>
  </si>
  <si>
    <t>Espagnol</t>
  </si>
  <si>
    <t>Semestre 2</t>
  </si>
  <si>
    <t xml:space="preserve">UE de tronc commun </t>
  </si>
  <si>
    <t>Semestre 3</t>
  </si>
  <si>
    <t>UE de tronc commun</t>
  </si>
  <si>
    <t>LAGRANGE Maxime</t>
  </si>
  <si>
    <t>LCLA3LAN</t>
  </si>
  <si>
    <t>LLA3LAN1</t>
  </si>
  <si>
    <t>Choix langue vivante S3</t>
  </si>
  <si>
    <t>L2 Géo, L2 Histoire, L2 Lettres, L2 SDL</t>
  </si>
  <si>
    <t>LLA3ANG</t>
  </si>
  <si>
    <t>Anglais S3</t>
  </si>
  <si>
    <t>LOL3C6B
LOL3D6B
LOL3DH40
LOL3E3B
LOL3G8B
LOL3H5B</t>
  </si>
  <si>
    <t>écrit 1h30 + oral 15 min</t>
  </si>
  <si>
    <t>Pratique orale et écrite de langue vivante non spécialiste.</t>
  </si>
  <si>
    <t>LLA3ESP</t>
  </si>
  <si>
    <t>Espagnol S3</t>
  </si>
  <si>
    <t>LOL3B6B
LOL3D6C
LOL3DH42
LOL3E3C
LOL3G8C
LOL3H5C</t>
  </si>
  <si>
    <t>LCLA3UO1</t>
  </si>
  <si>
    <t>LLA3O01</t>
  </si>
  <si>
    <t>Choix UEOI LLSH  S3: Unité d'Enseignement d'Ouverture Intégrée S3</t>
  </si>
  <si>
    <t>PAV3UL01</t>
  </si>
  <si>
    <t>UE de spécialisation</t>
  </si>
  <si>
    <t>LLA3MF1</t>
  </si>
  <si>
    <t>LOL3D7B
LOL3E7D
LOL3H7C</t>
  </si>
  <si>
    <t>INSPE- L2 LEA parc. MEEF 2 et MEF FLM-FLE, L2 LLCER parc. MEEF 2 et MEF FLM-FLE, L2 Lettres, L2 Histoire parc. MEEF, L2 Géo parc. MEEF, L2 SDL parc. MEF FLM-FLE et LSF</t>
  </si>
  <si>
    <t>INSPE</t>
  </si>
  <si>
    <t>QUITTELIER Sylvie</t>
  </si>
  <si>
    <t>Semestre 4</t>
  </si>
  <si>
    <t>20 min</t>
  </si>
  <si>
    <t>LCLA4LA1</t>
  </si>
  <si>
    <t>LLA4LAN1</t>
  </si>
  <si>
    <t>Choix langue vivante S4</t>
  </si>
  <si>
    <t>LLA4ANG</t>
  </si>
  <si>
    <t>Anglais S4</t>
  </si>
  <si>
    <t>LOL4DH40
LOL4E4B
LOL4G8B
LOL4H5B</t>
  </si>
  <si>
    <t>LLA4ESP</t>
  </si>
  <si>
    <t>Espagnol S4</t>
  </si>
  <si>
    <t>LOL4B6B
LOL4D6C
LOL4DH42
LOL4E4C
LOL4G8C
LOL4H5C</t>
  </si>
  <si>
    <t>LCLA4UO2</t>
  </si>
  <si>
    <t>LLA4O02</t>
  </si>
  <si>
    <t>Choix UE  Ouverture Intégrée LLSH S4 Orléans</t>
  </si>
  <si>
    <t>LLSH + UEO tranverses</t>
  </si>
  <si>
    <t>LLA4MF2</t>
  </si>
  <si>
    <t>LOL4D7B
LOL4H7C</t>
  </si>
  <si>
    <t>L2 Géo parc. MEEF, L2 SDL parc. MEF FLM-FLE, L2 Lettres</t>
  </si>
  <si>
    <t>Dossier à reprendre comme DM 
Dépôt Celene</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</si>
  <si>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</si>
  <si>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Semestre 5</t>
  </si>
  <si>
    <t>LCLA5LAN</t>
  </si>
  <si>
    <t>LLA5LAN1</t>
  </si>
  <si>
    <t>Choix langue vivante S5</t>
  </si>
  <si>
    <t>L3 Géo, L3 Histoire, L3 Lettres, L3 SDL</t>
  </si>
  <si>
    <t>LLA5ANG</t>
  </si>
  <si>
    <t>Anglais S5</t>
  </si>
  <si>
    <t>LOL5C4B
LOL5D6B
LOL5DH1A
LOL5E4B
LOL5G6B
LOL5H6B</t>
  </si>
  <si>
    <t>LLA5ESP</t>
  </si>
  <si>
    <t>Espagnol S5</t>
  </si>
  <si>
    <t>LLO5B5B
LOL5B5B
LOL5D6C
LOL5DH3A
LOL5E4C
LOL5G6C
LOL5H6C</t>
  </si>
  <si>
    <t>LLA5MF1</t>
  </si>
  <si>
    <t>LOL5D7B
LOL5E6C
LOL5H7E
LOL6G7G
LOL6H6E</t>
  </si>
  <si>
    <r>
      <t>INSPE- L3 LEA parc. MEEF 1,</t>
    </r>
    <r>
      <rPr>
        <strike/>
        <sz val="10"/>
        <color rgb="FFFF0000"/>
        <rFont val="Arial"/>
        <family val="2"/>
      </rPr>
      <t xml:space="preserve"> </t>
    </r>
    <r>
      <rPr>
        <sz val="10"/>
        <color theme="1"/>
        <rFont val="Arial"/>
        <family val="2"/>
      </rPr>
      <t>L3 Histoire parc. MEEF, L3 Géo parc. MEEF, L3 SDL parc. MEF-FLM et LSF</t>
    </r>
  </si>
  <si>
    <t>DOYEN Anne-Lise</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</si>
  <si>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</si>
  <si>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Semestre 6</t>
  </si>
  <si>
    <t>5</t>
  </si>
  <si>
    <t>LCLA6LA1</t>
  </si>
  <si>
    <t>LLA6LAN1</t>
  </si>
  <si>
    <t>Choix langue vivante S6</t>
  </si>
  <si>
    <t>LLA6ANG</t>
  </si>
  <si>
    <t>Anglais S6</t>
  </si>
  <si>
    <t>LOL6C5B
LOL6D6B
LOL6DH1A
LOL6E4B
LOL6G5B
LOL6H5B</t>
  </si>
  <si>
    <t>LLA6ESP</t>
  </si>
  <si>
    <t>Espagnol S6</t>
  </si>
  <si>
    <t>LOL6B6B
LOL4D6C
LOL6D6C
LOL6DH1C
LOL6E4C
LOL6G5C
LOL6H5C</t>
  </si>
  <si>
    <t xml:space="preserve">Connaissance des institutions éducatives </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</si>
  <si>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</si>
  <si>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Allemand</t>
  </si>
  <si>
    <t>LLA3I1A</t>
  </si>
  <si>
    <t>Informatique/bureautique (CM)</t>
  </si>
  <si>
    <t>L2 Histoire , L2 Lettres et L2 SDL</t>
  </si>
  <si>
    <t>UE spécialisation</t>
  </si>
  <si>
    <t>OBLIG</t>
  </si>
  <si>
    <t>2 UE / 6 ECTS</t>
  </si>
  <si>
    <t>CODE LISTE</t>
  </si>
  <si>
    <t>SOTTEAU-JANTON Emilie</t>
  </si>
  <si>
    <t>BLOC / CHAPEAU</t>
  </si>
  <si>
    <t>Phonétique</t>
  </si>
  <si>
    <t>7</t>
  </si>
  <si>
    <t>KASWENGI Joseph</t>
  </si>
  <si>
    <t>LLA3H7B</t>
  </si>
  <si>
    <t>Introduction aux théories de la communication</t>
  </si>
  <si>
    <t>LOL4H8A</t>
  </si>
  <si>
    <t>L2 SDL parc. LSF, L2 LEA ANG/ALLD parc. Siegen</t>
  </si>
  <si>
    <t>15-20mn</t>
  </si>
  <si>
    <t>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t>
  </si>
  <si>
    <t>LOLA3H01</t>
  </si>
  <si>
    <t>LLA3H60</t>
  </si>
  <si>
    <t>LLA3H6A</t>
  </si>
  <si>
    <t>Introduction à la didactique du FLE</t>
  </si>
  <si>
    <t>15-20 min</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</si>
  <si>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</si>
  <si>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LLA4J7D</t>
  </si>
  <si>
    <t>Marketing fondamental et opérationnel</t>
  </si>
  <si>
    <t>LOL4BJ2
LOL4CJ2
LOL4JJ2
LOL4JAA1
LOL6H8A</t>
  </si>
  <si>
    <t>L2 LEA, L3 SDL parc. COMTIL</t>
  </si>
  <si>
    <t>50% CC (projet, oral, écrit)
50% CT</t>
  </si>
  <si>
    <t>Ce cours consiste en deux cours en un. Plus particulièrement, si la première partie est consacrée au marketing fondamental, la deuxième approfondit le marketing opérationnel.</t>
  </si>
  <si>
    <t>LLA4MF1</t>
  </si>
  <si>
    <t>Psychologie et sociologie pour l’enseignement</t>
  </si>
  <si>
    <t>LOL5H7E</t>
  </si>
  <si>
    <t>L2 SDL parc. MEF FLM-FLE et LSF,  L3 SDL parc. MEF FLM, L2 LLCER  et LEA parc. MEF FLM-FLE et MEEF 1er degré, L3 LLCER  et LEA parc. MEEF 1er degré</t>
  </si>
  <si>
    <t>16 et 70</t>
  </si>
  <si>
    <t>LLA4H6A</t>
  </si>
  <si>
    <t>Communication interculturelle</t>
  </si>
  <si>
    <t>L2 SDL,  L2 LLCER parc. MEF FLM-FLE, L2 LEA parc. MEF FLM-FLE, L2 LEA ANG/ALLD parc. Siegen, L3 Lettres parc. Métiers des lettres</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</si>
  <si>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</si>
  <si>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rapport</t>
  </si>
  <si>
    <t>LLA5J6D</t>
  </si>
  <si>
    <t>LOL6J60
LOL6H8B</t>
  </si>
  <si>
    <t>L3 SDL parc. COMTIL et LSF, L3 LEA parc. Commerce international</t>
  </si>
  <si>
    <t>projet</t>
  </si>
  <si>
    <t>projet + soutenance</t>
  </si>
  <si>
    <t>Session unique - statut RSE impossible</t>
  </si>
  <si>
    <t>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t>
  </si>
  <si>
    <t>LOLA5H01</t>
  </si>
  <si>
    <t>LLA5H70</t>
  </si>
  <si>
    <t>UE spécialisation Parcours MEF-FLE S5</t>
  </si>
  <si>
    <t>LLA5H7B</t>
  </si>
  <si>
    <t>LOL5B7G
LOL5C6B
LOL5H8B
LOL5J9B</t>
  </si>
  <si>
    <t>L3 SDL, LLCER et LEA  parc.  MEF-FLE</t>
  </si>
  <si>
    <t>Ecrit + oral</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</si>
  <si>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</si>
  <si>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LCLA5H05</t>
  </si>
  <si>
    <t>LLA5H7A</t>
  </si>
  <si>
    <t>Choix Langue Nouvelle (choix 1 UE parmi 2)</t>
  </si>
  <si>
    <t>LLA5H7A1</t>
  </si>
  <si>
    <t>Langue nouvelle 1 Serbo-Croate</t>
  </si>
  <si>
    <t>LOL5B7K
LOL5C6H
LOL5H8H
LOL5J9I</t>
  </si>
  <si>
    <t>RAICKOVIC Luka</t>
  </si>
  <si>
    <t>LLA5H7A2</t>
  </si>
  <si>
    <t>LOL5B7L
LOL5C6I
LOL5H8I
LOL5J9J</t>
  </si>
  <si>
    <t>DE STAMPA Sylwia</t>
  </si>
  <si>
    <t>LCLA5H09</t>
  </si>
  <si>
    <t>LLA5H60</t>
  </si>
  <si>
    <r>
      <t>Psychologie et sociologie pour l’enseignement (</t>
    </r>
    <r>
      <rPr>
        <b/>
        <sz val="10"/>
        <color theme="1"/>
        <rFont val="Arial"/>
        <family val="2"/>
      </rPr>
      <t>Choix impossible si suivi LLA4MF1</t>
    </r>
    <r>
      <rPr>
        <sz val="10"/>
        <color theme="1"/>
        <rFont val="Arial"/>
        <family val="2"/>
      </rPr>
      <t>)</t>
    </r>
  </si>
  <si>
    <t>LLA5MF2A</t>
  </si>
  <si>
    <t>Enseigner l'histoire-géographie à l'école primaire</t>
  </si>
  <si>
    <t>INSPE-COST-PLURI  - L3 LEA parc. MEEF 1, L3 Lettres parc. MEEF 1, L3 SDL parc. MEF-FLM</t>
  </si>
  <si>
    <t>BADIER Walter</t>
  </si>
  <si>
    <t>oral et Ecrit</t>
  </si>
  <si>
    <t>Connaître le programme de cycle 3 en histoire-géographie et en maîtriser les grandes notions.
Connaître les démarches et outils pour enseigner l'histoire et la géographie.</t>
  </si>
  <si>
    <t>LCLA5H10</t>
  </si>
  <si>
    <t>LLA5H61</t>
  </si>
  <si>
    <t>LLA5MAT1</t>
  </si>
  <si>
    <t>Mathématiques élémentaires (choix impossible si validé aux S3 et S4 - LOL2MAT2+LOL3MAT3)</t>
  </si>
  <si>
    <t xml:space="preserve"> LOL2MAT2+
LOL3MAT3</t>
  </si>
  <si>
    <t>L3 Lettres, L3 LEA parc. MEEF 1 , L3 SDL parc. MEF-FLM</t>
  </si>
  <si>
    <t>Il s'agit d'un cours de remise à niveau en mathématiques élémentaires, en vue de la préparation à divers concours -professorat des écoles, etc.
Programme (non exhaustif) :
- numération
- arithmétique : multiples, diviseurs, ppcm, pgcd…
- calcul : proportionnalité, pourcentages, mesures, conversions,...
- géométrie plane : constructions à la règle et au compas, polygones...</t>
  </si>
  <si>
    <t>LOLA6H01</t>
  </si>
  <si>
    <t>LLA6H70</t>
  </si>
  <si>
    <t>UE spécialisation Parcours MEF-FLE S6</t>
  </si>
  <si>
    <t>LLA6H7A</t>
  </si>
  <si>
    <t>Didactique du FLE et période d'observation</t>
  </si>
  <si>
    <t>LOL6B8A
LOL6C7A
LOL6H7A
LOL6J9A</t>
  </si>
  <si>
    <t>L3 SDL, L3 LLCER et L3 LEA parc. MEF-FLE</t>
  </si>
  <si>
    <t>Oral + dossiers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</si>
  <si>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</si>
  <si>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LLA6H7B</t>
  </si>
  <si>
    <t>Grammaire pour le FLE</t>
  </si>
  <si>
    <t>Oral + dossier</t>
  </si>
  <si>
    <r>
      <rPr>
        <strike/>
        <sz val="10"/>
        <rFont val="Arial"/>
        <family val="2"/>
      </rPr>
      <t>Oral</t>
    </r>
    <r>
      <rPr>
        <sz val="10"/>
        <color rgb="FFFF0000"/>
        <rFont val="Arial"/>
        <family val="2"/>
      </rPr>
      <t xml:space="preserve">
Oral + dossier</t>
    </r>
  </si>
  <si>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</si>
  <si>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LLA6MF1A</t>
  </si>
  <si>
    <t>LOL6H6F</t>
  </si>
  <si>
    <t>INSPE - L3 SDL parc. MEF-FLM, L3 LEA parc. MEEF 1, L3 lettres parc. MEEF 1</t>
  </si>
  <si>
    <t>DURAND Olivier</t>
  </si>
  <si>
    <t>Acquérir une vue globale du contenu des programmes de scineces expérimentales à l’école primaire.
Découvrir les méthodes pédagogiques et les contenus didactiques actuels propre à l'enseignement des sciences à l'école primaire (socio-constructivisme, démarche d'investigation).
Eléments de cours sur la démarche d'investigation et sur quelques notions fondamentales de SVT, de Sciences Physiques et de Technologie.
Mise en situation d'investigation (résolution de problème en travail de groupe,manipulations, recherches documentaires, etc.).
Echange entre étudiants lors de phases de débat pour comparer les conclusions des groupes et favoriser l'analyse des situations d'apprentissage.</t>
  </si>
  <si>
    <t>LLA6H62A</t>
  </si>
  <si>
    <t>Grammaire pour le FLM</t>
  </si>
  <si>
    <t>L3 SDL parc. MEF-FLM, L3 LEA parc. MEEF 1er degré</t>
  </si>
  <si>
    <t>BRUNOT Dominique</t>
  </si>
  <si>
    <r>
      <rPr>
        <strike/>
        <sz val="10"/>
        <color rgb="FFFF2D21"/>
        <rFont val="Arial"/>
        <family val="2"/>
      </rPr>
      <t>Oral</t>
    </r>
    <r>
      <rPr>
        <sz val="10"/>
        <color rgb="FFFF2D21"/>
        <rFont val="Arial"/>
        <family val="2"/>
      </rPr>
      <t xml:space="preserve">
dossier </t>
    </r>
  </si>
  <si>
    <r>
      <rPr>
        <strike/>
        <sz val="10"/>
        <color rgb="FFFF2D21"/>
        <rFont val="Arial"/>
        <family val="2"/>
      </rPr>
      <t>15-20 min</t>
    </r>
    <r>
      <rPr>
        <sz val="10"/>
        <color rgb="FFFF2D21"/>
        <rFont val="Arial"/>
        <family val="2"/>
      </rPr>
      <t xml:space="preserve">
Déposé sur CELENE</t>
    </r>
  </si>
  <si>
    <t>Connaître et comprender la terminologie de la grammaire "scolaire, maîtriser ses méthodes d'analyse et savoir les appliquer à la plupart des énoncés, être capable de repérer et de commenter les écarts par rapport à la norme morphologique ou syntaxique (maladresses plus ou moins courantes, évolution de l'usage, audaces stylistiques...).</t>
  </si>
  <si>
    <t>LLA6MF2</t>
  </si>
  <si>
    <r>
      <t>Psychologie et sociologie pour l’enseignement (</t>
    </r>
    <r>
      <rPr>
        <b/>
        <sz val="10"/>
        <color theme="1"/>
        <rFont val="Arial"/>
        <family val="2"/>
      </rPr>
      <t>Choix impossible si suivi LLA4MF1 ou LLA5MF1</t>
    </r>
    <r>
      <rPr>
        <sz val="10"/>
        <color theme="1"/>
        <rFont val="Arial"/>
        <family val="2"/>
      </rPr>
      <t>)</t>
    </r>
  </si>
  <si>
    <t>LOL5H7E
LOL6H6E</t>
  </si>
  <si>
    <t>Découvrir quelques sous-domaines de la psychologie et de la sociologie, leurs démarches et leurs objets d'études.</t>
  </si>
  <si>
    <t>OBLIG A CHOIX</t>
  </si>
  <si>
    <t>PARCOURS MEF-FLM/FLE</t>
  </si>
  <si>
    <t xml:space="preserve">L2 SDL parc. MEF-FLE, L2 LLCER parc. MEF FLM-FLE, L2 LEA parc. MEF FLM-FLE, </t>
  </si>
  <si>
    <t>Ecrit + dossier</t>
  </si>
  <si>
    <t>25</t>
  </si>
  <si>
    <t>PAV4UL01</t>
  </si>
  <si>
    <t>Ecrit et Oral</t>
  </si>
  <si>
    <t>Parcours MEF-FLM/FLE</t>
  </si>
  <si>
    <t>Portail sdl Lettres</t>
  </si>
  <si>
    <t>Introduction à la linguistique</t>
  </si>
  <si>
    <t>UE Partagée</t>
  </si>
  <si>
    <t>SDL/LLCER/LEA/Lettres</t>
  </si>
  <si>
    <t xml:space="preserve">De la grammaire à la syntaxe </t>
  </si>
  <si>
    <t>Lexicologie</t>
  </si>
  <si>
    <t>LLCER/Histoire</t>
  </si>
  <si>
    <t xml:space="preserve">Littérature des lumières  </t>
  </si>
  <si>
    <t>Lansad</t>
  </si>
  <si>
    <t>UE Transversale</t>
  </si>
  <si>
    <t>CHOIX</t>
  </si>
  <si>
    <t>LEA ?</t>
  </si>
  <si>
    <t>Stage d'observation en milieu scolaire (pré-requis : avoir suivi LLA3MF1 Connaissance des institutions éducatives)</t>
  </si>
  <si>
    <t>LLA5H8A</t>
  </si>
  <si>
    <t>LOL5H9D</t>
  </si>
  <si>
    <t>L3 SDL sauf parc. MEF-FLM et MEF-FLE, L3 Lettres parc. Métiers des Lettres</t>
  </si>
  <si>
    <t>MINARD Anne-Lise</t>
  </si>
  <si>
    <t xml:space="preserve">Code Apogée de l'ELP 
2018
</t>
  </si>
  <si>
    <t xml:space="preserve">Code Apogée de l'ELP 
2012
</t>
  </si>
  <si>
    <t>Portails  SDL-Lettres ; SDL-LLCER ; SDLL-LEA</t>
  </si>
  <si>
    <t xml:space="preserve">Langage et communication  </t>
  </si>
  <si>
    <t>Normes et variation</t>
  </si>
  <si>
    <t>Atelier d’Ecriture ou LSF</t>
  </si>
  <si>
    <t>20 ou 30</t>
  </si>
  <si>
    <t>Langue vivante</t>
  </si>
  <si>
    <t>Langue et civilisation anglais/espagnol</t>
  </si>
  <si>
    <t>LLCER-SDL</t>
  </si>
  <si>
    <t xml:space="preserve">Compréhension Ecrite et oral (anglais) </t>
  </si>
  <si>
    <t>LEA-SDL</t>
  </si>
  <si>
    <t>Expression langue (espagnol ou allemand)</t>
  </si>
  <si>
    <t>LETTRES-SDL</t>
  </si>
  <si>
    <t>LCLA2H00</t>
  </si>
  <si>
    <t>LICENCE 2 SCIENCES DU LANGAGE</t>
  </si>
  <si>
    <t>LCLA3H01</t>
  </si>
  <si>
    <t>LLA3HH</t>
  </si>
  <si>
    <t>LOL3HH</t>
  </si>
  <si>
    <t>LLA3H10</t>
  </si>
  <si>
    <t>Sémantique</t>
  </si>
  <si>
    <t>LOL3H10</t>
  </si>
  <si>
    <t>NEMO François</t>
  </si>
  <si>
    <t>Introduire aux méthodes et aux débats théoriques contemporains relatifs à la construction d'une linguistique du sens (mots, phrases/énoncés), La question de l'interface sémantique/pragmatique. Comprendre la relation entre sémantiques linguistiques et sémantiques formelles/représentationnelles.
Distinction signification/sens et théories de polysémie. Comprendre la relation entre polysémie et plurisémie. Théories de la polycatégorialité. Modèles de l'intégration sémantique (compositionnalités vs constructions vs systèmes de contraintes). Sémantique de la relation entre morphèmes et lexèmes. Introduction à la plymorphie des morphèmes.
Sémantique des énoncés, des connecteurs et du discours.</t>
  </si>
  <si>
    <t>LLA3H20</t>
  </si>
  <si>
    <t>Sociolinguistique</t>
  </si>
  <si>
    <t>LOL3H20</t>
  </si>
  <si>
    <t>Le cours propose une réflexion sur les rapports langue(s)/société(s). Après une présentation des fondateurs de la sociolinguistique, des relations linguistique/sociologie, on insistera sur les conepts de norme et de variation. Les différents types de variation (diachronique, diatopique, diastratique...) seront abordés ainsi que la question des contacts de langues et de l'émergence de nouvelles façons de parler, variétés, langues, en contexte plurilingue. Une partie importante du cours sera consacrée à l'enquête sociolinguistique et une expérience pratique sera proposée.
Comprendre la langue comme un fait social.
Comprendre la sociolinguistique comme déconstruction/reconstruction de la linguistique.
Sensibiliser aux questions de variation.
Première expérience d'enquête.</t>
  </si>
  <si>
    <t>LLA3H30</t>
  </si>
  <si>
    <t>Acquisition du langage</t>
  </si>
  <si>
    <t>LOL3H40</t>
  </si>
  <si>
    <t>DUGUA Céline</t>
  </si>
  <si>
    <t>En croisant approches psyxholinguistique et linguistique, ce cours aborde la question de l'acquisition du langage oral, sous ces différentes modalités à savoir la perception (depuis la vie fœtale), la compréhension et la production. Nous traitons du développement des différents niveaux linguistiques (phonétiques, phonologiques, lexicaux, morphosyntaxiques) en montrant leur interdépendance tout au long du développement. Les principales théories (psycho)linguistiques qui se sont intéressées à l'acquisition du langage sont présentées et discutées.</t>
  </si>
  <si>
    <t>LOLA3H04</t>
  </si>
  <si>
    <t>LLA3I20</t>
  </si>
  <si>
    <t>Informatique/bureautique SDL S3 (salle informatique)</t>
  </si>
  <si>
    <t>LOL3H60</t>
  </si>
  <si>
    <t>Epreuve pratique (salle info)</t>
  </si>
  <si>
    <t>EC de tronc commun</t>
  </si>
  <si>
    <t>Le programme de cet enseignement s'inscrit dans le cadre du référentiel national de compétences du C2i® niveau 1.
Des points cruciaux de la culture de base en informatique seront abordés (notamment : aspects légaux et déontologiques, sécurités, protocoles...).</t>
  </si>
  <si>
    <t>LLA3I2B</t>
  </si>
  <si>
    <t>Informatique/bureautique (TD SDL)  (salle informatique)</t>
  </si>
  <si>
    <t>Découverte et apprentissage du traitement de texte pour l'élaboration de documents complexes et structurés (compte-rendu, rapport, mémoire, bibliographie…), maîtrise des fonctionnalités nécessaires à la structuration de documents complexes (notes de bas de pages, sommaire, index, styles, ...).
Découverte et apprentissage du tableur pour le traitement des données chiffrées (références absolue/relative, fonctions simples, filtres, tableaux croisés dynamiques...), leur présentation (formation de cellule, graphique...).</t>
  </si>
  <si>
    <t>LOLA3HP2</t>
  </si>
  <si>
    <t>LLA3HP2</t>
  </si>
  <si>
    <t>Parcours COMTIL</t>
  </si>
  <si>
    <t>LOL3HP2A</t>
  </si>
  <si>
    <t>LOLA3H02</t>
  </si>
  <si>
    <t>LLA3H70</t>
  </si>
  <si>
    <t>UE spécialisation parcours COMTIL S3</t>
  </si>
  <si>
    <t>LLA3H7A</t>
  </si>
  <si>
    <t>Gestion des connaissances et technologies des langues (salle informatique)</t>
  </si>
  <si>
    <t>LOL3H8C</t>
  </si>
  <si>
    <t>MINARD Anne-Lyse</t>
  </si>
  <si>
    <t>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t>
  </si>
  <si>
    <t>LOLA3HP3</t>
  </si>
  <si>
    <t>LLA3HP3</t>
  </si>
  <si>
    <t>Parcours LSF</t>
  </si>
  <si>
    <t>LOLA3H03</t>
  </si>
  <si>
    <t>LLA3H80</t>
  </si>
  <si>
    <t>UE spécialisation parcours LSF S3</t>
  </si>
  <si>
    <t>LLA3H8A</t>
  </si>
  <si>
    <t>Langue des signes française 2</t>
  </si>
  <si>
    <t xml:space="preserve">UE spécialisation </t>
  </si>
  <si>
    <t>VISUEL LSF Centre - Rémy PIAT</t>
  </si>
  <si>
    <t>statut RSE impossible</t>
  </si>
  <si>
    <t>épreuve pratique 30 min</t>
  </si>
  <si>
    <t>Niveau A1.2 (prérequis: niveau A1.1) 
Apprentissage de la LSF au niveau introductif selon Cadre Européen de Référence pour 
les Langues.</t>
  </si>
  <si>
    <t>LCLA3H02</t>
  </si>
  <si>
    <t>LLA3H8B</t>
  </si>
  <si>
    <t>CHOIX UE spécialisation parcours LSF S3</t>
  </si>
  <si>
    <t>LOLA3HP1</t>
  </si>
  <si>
    <t>LLA3HP1</t>
  </si>
  <si>
    <t>LOL3HP1A</t>
  </si>
  <si>
    <t>UE spécialisation parcours MEF-FLM/FLE</t>
  </si>
  <si>
    <t>LCLA4H01</t>
  </si>
  <si>
    <t>LLA4HH</t>
  </si>
  <si>
    <t>LOL4HH</t>
  </si>
  <si>
    <t>LLA4H10</t>
  </si>
  <si>
    <t xml:space="preserve">Syntaxe </t>
  </si>
  <si>
    <t>LOL4H10</t>
  </si>
  <si>
    <t>SCHANG Emmanuel</t>
  </si>
  <si>
    <t>Ce cours aborde les principales notions de syntaxe dans le modèle de la grammaire générative (X-barre, mouvements, théta-rôle, périphérie gauche, etc…). Il se place dans une optique de syntaxe générale (Principes &amp; Paramètres, Programme Minimaliste). Les exemples seront pris dans de nombreuses langues (anglais, arabe, gaélique, bambara, luxembourgeois, etc.) et illustreront la diversité des langues du monde.</t>
  </si>
  <si>
    <t>LLA4H20</t>
  </si>
  <si>
    <t xml:space="preserve">Phonologie </t>
  </si>
  <si>
    <t>LOL4H20</t>
  </si>
  <si>
    <t>Dans le cadre du cours de phonologie, nous aborderons la différence fondamentale entre la rélisation des sons et leur fonction au sein d'un système linguistique. Nous verrons en quoi les mots d'une langue ne sont pas composés de sons, mais d'unités abstraites apelées "phonèmes". Dans un premier temps, nous aborderons les principes de l'analyse phonologique -qui consiste à définir les phonèmes d'une langue- selon différentes écoles (structuralisme, fonctionnalisme, distributionnalisme). Puis, nous nous intéresserons plus en détail au rapport entre phonologie et phonétique à travers le prisme des variations et de la neutralisation. Enfin, nous étudieerons les principaux processus de changements phonétiques et leur impact sur le système de la langue. Nous illustrerons ce cours à l'aide d'exemples issus du français, mais aussi d'autres langues moins connues.</t>
  </si>
  <si>
    <t>LLA4H30</t>
  </si>
  <si>
    <t>Didacticiels pour l'enseignement du FLM (salle informatique)</t>
  </si>
  <si>
    <t>LOL4H30</t>
  </si>
  <si>
    <t>GODIVEAU Philippe</t>
  </si>
  <si>
    <t>Il s'agit d'observer le fonctionnement de didactiels acctuels en analysant, d'une part, l'application (ou la non-application) des notions théoriques mise en place par les chercheurs (stade logographique, conscience phonogique L. Sprenger-Charolles) ; empans de lecture, fixations (AFL), et, d'autre part, en analysant l'utilisation des éléments de l'interface par les concepteurs (visuels, sonores) comme aide au développement cognitif de l'apprenant.
La première partie du semestre traite de l'entrée de l'enfant (de 4 à 7 ans) dans la lecture et puis de l'approfondissement des compétences du jeune lecteur de (11 à 13 ans). Le stade logographique est abordé. La mise en jeu des consciences est étudiée à travers les didactiels Tibili, Les chemins de la lecture avec Lapin Malin. C'est essentiellement la mise en application des relations graphophonologiques qui est analysée ici. Pour terminer, un logiciel qui aborde la lecture par la conception idéovisuelle est envisagé : Elsa de l'AFL.
La deuxième partie du semestre aborde les didactiels et matériels qui touchent l'acte d'écriture et dont l'utilisation concerne a priori les niveaux primaires et secondaires. Les enjeux liés à la littérature et à l'écriture "post-modernes" (e-littérature) sont évoqués. Les notions d'hypertexte, d'hypertextualité, d'hyper-roman et d'hyperliens sont abordées.
Les didacticiels sont étudiés comme une aide à l'écriture dont le but est d'éviter la surcharge cognitive du scripteur.</t>
  </si>
  <si>
    <t>LLA4H40</t>
  </si>
  <si>
    <t>Introduction au TAL  (Traitement Automatique du Langage) salle informatique</t>
  </si>
  <si>
    <t>LOL4H40</t>
  </si>
  <si>
    <t>30 mn</t>
  </si>
  <si>
    <t>Ce cours inite les étudiants au domaine du Traitement Automatique des Langues. Après la présentation de diverses approches du TAL, des années 1960 à nos jours, on s'intéressera aux différentes étapes du traitement (analyses phonologique, morphologique, syntaxique et sémantique) ainsi qu'aux différentes applications (moteurs de recherches, extraction d'information, bases terminologiques, etc.).</t>
  </si>
  <si>
    <t>LLA4H50</t>
  </si>
  <si>
    <t>Traitement quantitatif des données   (salle informatique)</t>
  </si>
  <si>
    <t>LOL4H6B</t>
  </si>
  <si>
    <t xml:space="preserve">Epreuve pratique </t>
  </si>
  <si>
    <t>Cet enseignememnt a pour principal objectif de permettre aux étudiants de traiter quantitativement des jeux de données et de les analyser ; il s'articule autour de deux thématiques principales : les statistiques descriptives d'une part et les statistiques inférentielles d'autre part.
Une grande importance sera donnée à la mise en pratique via l'exploitation et l'analyse de jeux de données issus de différents contextes (analyse textuelle, analyse syntaxique, sondages d'opinion,...).
Dans un premier temps, les principaux indicateurs des statistiques descriptives (paramètres de tendance centrale, paramètres de dispersion, corrélation) seront présentés et un rappel sera fait sur l'utilisation de certaines fonctionnalités du tableur (tableaux croisés dynamiques, graphiques, fonctions). Il s'agira de comprendre la signification des indicateurs statistiques puis d'être en mesure de les utiliser afin d'analyser un jeu de données.
Dans un deuxième temps, on abordera les notions clefs de statistiques inférentielles : échantillon, risque d'erreur, intervalle de confirance et tests de comparaison. Il s'agira d'en comprendre la problèmatique, de confronter l'approche théorique à la mise en pratique par les instituts de sondage et enfin d'être en mesure d'effectuer une étude complète en analysant des données recueillies sur un échantillon.</t>
  </si>
  <si>
    <t xml:space="preserve"> LOLA4HP2</t>
  </si>
  <si>
    <t>LLA4HP2</t>
  </si>
  <si>
    <t>LOL4HP2A</t>
  </si>
  <si>
    <t>LOLA4H02</t>
  </si>
  <si>
    <t>LLA4H70</t>
  </si>
  <si>
    <t>LLA4H7A</t>
  </si>
  <si>
    <t>Grammaire pour le TAL   (Traitement Automatique du Langage) salle informatique</t>
  </si>
  <si>
    <t>Ecrit + Dossier</t>
  </si>
  <si>
    <r>
      <rPr>
        <b/>
        <sz val="10"/>
        <color rgb="FFFF0000"/>
        <rFont val="Arial"/>
        <family val="2"/>
      </rPr>
      <t xml:space="preserve"> </t>
    </r>
    <r>
      <rPr>
        <b/>
        <sz val="10"/>
        <rFont val="Arial"/>
        <family val="2"/>
      </rPr>
      <t>LOLA4HP3</t>
    </r>
  </si>
  <si>
    <t>LLA4HP3</t>
  </si>
  <si>
    <t>LOLA4H03</t>
  </si>
  <si>
    <t>LLA4H80</t>
  </si>
  <si>
    <t>UE spécialisation parcours LSF S4</t>
  </si>
  <si>
    <t xml:space="preserve"> LLA4H8A</t>
  </si>
  <si>
    <t>Langue des signes française 3</t>
  </si>
  <si>
    <t>LOL3H7B ?</t>
  </si>
  <si>
    <t>Niveau A1.3 (prérequis: niveau A1.2) 
Apprentissage de la LSF au niveau introductif selon Cadre Européen de Référence pour 
les Langues.</t>
  </si>
  <si>
    <t>LCLA4H03</t>
  </si>
  <si>
    <t>LLA4H8B</t>
  </si>
  <si>
    <t xml:space="preserve">CHOIX UE Spécialisation S4 parc LSF </t>
  </si>
  <si>
    <t>LOLA4HP1</t>
  </si>
  <si>
    <t>LLA4HP1</t>
  </si>
  <si>
    <t>LOL4HP1A</t>
  </si>
  <si>
    <t>LOLA4H01</t>
  </si>
  <si>
    <t>LLA4H60</t>
  </si>
  <si>
    <t>LCLA4H02</t>
  </si>
  <si>
    <t>LLA4H6B</t>
  </si>
  <si>
    <r>
      <t>CHOIX UE Spécialisation</t>
    </r>
    <r>
      <rPr>
        <b/>
        <sz val="11"/>
        <color theme="1" tint="0.249977111117893"/>
        <rFont val="Arial"/>
        <family val="2"/>
      </rPr>
      <t xml:space="preserve"> S4 parc MEF FLM/FLE</t>
    </r>
  </si>
  <si>
    <t>LCLA3H00</t>
  </si>
  <si>
    <t>LICENCE 3 SCIENCES DU LANGAGE</t>
  </si>
  <si>
    <t>LCLA5H01</t>
  </si>
  <si>
    <t>LLA5HH</t>
  </si>
  <si>
    <t>LOL5HH</t>
  </si>
  <si>
    <t>LLA5H10</t>
  </si>
  <si>
    <t>Cognition S5 SDL</t>
  </si>
  <si>
    <t>LOL5H10</t>
  </si>
  <si>
    <t>Après avoir défini la cognition et proposé un tour d'horizon des disciplines qui l'étudient, ce cours présente et discute les principales théories de la cognition (cognitivisme, connexionnisme, cognition située…) et les principaux modèles en linguistique cognitive.
Il permet également aux étudiants de se familiariser avec les objets et méthodologies de recherche en sciences cognitives en s'attachant notament à la question des relations entre langage et cognition.
Le cours est constitué d'apports théoriques fournis par l'enseignant et de séances thématiques élaborées et présentées par les étudiants. Les séances de TD sont consacrées à la préparation de ces séances thématiques ainsi qu'à la réflexion et l'élaboration de protocoles expérimentaux.</t>
  </si>
  <si>
    <t>LLA5H11</t>
  </si>
  <si>
    <t>Syntaxe de la phrase complexe</t>
  </si>
  <si>
    <t>LOL6H20
LLA6H50</t>
  </si>
  <si>
    <t>Le cours aborde la syntaxe de la phrase complexe :
- définitions
- taxinomies
- propriétés internes et externes des classes majeures (complétives, relatives, circonstancielles, infinitives)
- critères de distinction
- représentations formelles en X-barre</t>
  </si>
  <si>
    <t>LLA5H20</t>
  </si>
  <si>
    <t>Histoire et épistémologie de la linguistique S5 SDL</t>
  </si>
  <si>
    <t>BERGOUNIOUX Gabriel</t>
  </si>
  <si>
    <t>Comme pour toutes les sciences humaines, la production des concepts en linguistique est inséparable des conditions de leur production. Partant d'une réflexion sur l'apparition de l'écriture en Occident, on présente les travaux de deux penseurs majeurs de l'Antiquité, Platon -et l'énigme de l'étymologie- et Aristote -ou les fondements de la grammaire logique. Après un aperçu sur les écoles orientales (Inde, Arabie) et la pensée médiévale, on suit la réflexion engagée avec la description des langues à la Renaissance, en particulier le français, avant d'en suivre le développement dans la pensée classique et la grammaire générale. L'institution d'une science du langage est observée dans l'émergence de la grammaire comparée à travers ses phases majeures de développement (philologie historique, darwinisme linguistique et école néogrammairienne) et se termine par une présentation des trois structuralismes majeurs, des disciplines de la linguistique et de leurs prolongements contemporains.</t>
  </si>
  <si>
    <t>LLA5H30</t>
  </si>
  <si>
    <t>Comparer les langues  S5 SDL</t>
  </si>
  <si>
    <t>LOL5H30</t>
  </si>
  <si>
    <t>Découvir la diversité et l'universalité des structures linguistiques (syntaxiques principalement). Dans ce cours, les étudiants découvrent des descriptions grammaticales de langues qui leur sont inconnues et travaillent sur des points de typologie des langues tels que : l'ordre des mots dans la phrase, les cas, les accords, les classes nominales etc.</t>
  </si>
  <si>
    <t>LCLA5H07</t>
  </si>
  <si>
    <t>LLA5H40</t>
  </si>
  <si>
    <t>Choix Grammaire unif. ou Linguistique diachronique au lieu de Choix Grammaire unif. ou Diachronie et comparatisme</t>
  </si>
  <si>
    <t>LLA5H4A</t>
  </si>
  <si>
    <t>Grammaire d’unification - S5 SDL (salle informatique)</t>
  </si>
  <si>
    <t>LOL5H9A</t>
  </si>
  <si>
    <t>Ce cours présente les grammaires d'unification. L'objectif sera de réliser une petite grammaire électronique en utilisant les outils disponibles (parmi xlfg, LKB, XMG, etc.).
Compétences acquises : savoir formaliser et implémenter des problèmes syntaxiques simples dans un modèle de grammaires d'unification.</t>
  </si>
  <si>
    <t>LLA5H4C</t>
  </si>
  <si>
    <t>Linguistique diachronique - S5 SDL</t>
  </si>
  <si>
    <t>LOL5H40
LLA5H4B</t>
  </si>
  <si>
    <t>ENGUERHARD Guillame</t>
  </si>
  <si>
    <r>
      <rPr>
        <strike/>
        <sz val="10"/>
        <rFont val="Arial"/>
        <family val="2"/>
      </rPr>
      <t>écrit à distance 1h30</t>
    </r>
    <r>
      <rPr>
        <sz val="10"/>
        <rFont val="Arial"/>
        <family val="2"/>
      </rPr>
      <t xml:space="preserve">
</t>
    </r>
    <r>
      <rPr>
        <sz val="10"/>
        <color rgb="FFFF0000"/>
        <rFont val="Arial"/>
        <family val="2"/>
      </rPr>
      <t>Épreuve pratique (salle info) 1h30</t>
    </r>
  </si>
  <si>
    <t>Ce cours a pour objectif de présenter quelques notions fondamentales de l'étude diachronique en prenant les sons de la langue comme point de référence. Dans un premier temps, nous verrons par quels procédés les langues évoluent jusqu'à donner naissance à une ou plusieurs langues nouvelles. Puis, nous introduirons les méthodes par lesquelles il est possible d'établir une parenté entre deux langues dont l'ancêtre nous est inconnu. Enfin, nous verrons à partir de nos connaissances sur les procédés phonétiques comment reconstruire le lexique de cet ancêtre.</t>
  </si>
  <si>
    <t>LLA5H50</t>
  </si>
  <si>
    <t>Terrain, enquête, corpus S5 SDL</t>
  </si>
  <si>
    <t>LOL5H50</t>
  </si>
  <si>
    <t>1/ Présentation générale de la linguistique de terrain : le travail de terrain dans le processus de recherche, la notion d'observation, quelques grandes enquêtes linguistiques en dialectologie, ethnographie de la communication, sociolinguistique.
2/ Le recueil des données : méthodes d'enquête (observation participante, entretiens, questionnaires, protocoles expérimentaux), relation enquêteur-enquêté, dispositifs d'enregistrement.
3/ De l'enquête au corpus : éléments du traitement des données, métadonnées, transcription (objectifs, conventions, outils).
4/ Analyse des corpus : analyses quantitative et qualitative, interprétation et diversité des langues, outils d'exploitation.</t>
  </si>
  <si>
    <t>LOLA5HP3</t>
  </si>
  <si>
    <t>LLA5HP3</t>
  </si>
  <si>
    <t>LOL5HP3A</t>
  </si>
  <si>
    <t>LOLA5H02</t>
  </si>
  <si>
    <t>LLA5H80</t>
  </si>
  <si>
    <t>UE spécialisation Parcours COMTIL S5</t>
  </si>
  <si>
    <t>Humanités numériques et  traitement de l'information (salle informatique)</t>
  </si>
  <si>
    <t>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t>
  </si>
  <si>
    <r>
      <t>Gestion de projet S5 LEA (CM non présentiel)</t>
    </r>
    <r>
      <rPr>
        <strike/>
        <sz val="10"/>
        <rFont val="Arial"/>
        <family val="2"/>
      </rPr>
      <t xml:space="preserve"> </t>
    </r>
  </si>
  <si>
    <t>LOLA5HP4</t>
  </si>
  <si>
    <t>LLA5HP4</t>
  </si>
  <si>
    <t>LOLA5H03</t>
  </si>
  <si>
    <t>LLA5H90</t>
  </si>
  <si>
    <t>UE spécialisation Parcours LSF S5</t>
  </si>
  <si>
    <t xml:space="preserve"> LLA5H9A</t>
  </si>
  <si>
    <t>Langue des signes française 4</t>
  </si>
  <si>
    <t>LCLA5H08</t>
  </si>
  <si>
    <t xml:space="preserve"> LLA5H9B</t>
  </si>
  <si>
    <t>Choix UE spécialisation 2 Parcours LSF S5 (1 UE au choix parmi 4)</t>
  </si>
  <si>
    <t>LOLA5HP2</t>
  </si>
  <si>
    <t>LLA5HP2</t>
  </si>
  <si>
    <t>Parcours MEF-FLE</t>
  </si>
  <si>
    <t>LOL5HP2A</t>
  </si>
  <si>
    <t>Histoire des méthodologies - S5 SDL</t>
  </si>
  <si>
    <t>Il s'agit d'une introduction à une langue nouvelle inconnue typologiquement éloignée du français. Cet enseignement donnera lieu dans le cadre de l'UE Didactique du FLE et stage à la réalisation d'un carnet d'apprentissage.</t>
  </si>
  <si>
    <t>Langue nouvelle  2 Polonais</t>
  </si>
  <si>
    <t>LOLA5HP1</t>
  </si>
  <si>
    <t>LLA5HP1</t>
  </si>
  <si>
    <t>Parcours MEF-FLM</t>
  </si>
  <si>
    <t>LOL5HP1A</t>
  </si>
  <si>
    <t>Choix UE spécialisation 1 Parcours MEF-FLM S5</t>
  </si>
  <si>
    <t>Choix UE spécialisation 2 Parcours MEF-FLM S5</t>
  </si>
  <si>
    <t>Enseigner l'histoire-géographie à l'école primaire (impossible si pris en choix 1)</t>
  </si>
  <si>
    <t>LCLA6H01</t>
  </si>
  <si>
    <t>LLA6HH</t>
  </si>
  <si>
    <t>LLA6H10</t>
  </si>
  <si>
    <t xml:space="preserve">Pragmatique de l’interaction </t>
  </si>
  <si>
    <t>LOL6H10</t>
  </si>
  <si>
    <t>Place de la pragmatique dans les approches interactionnistes et dans l'étude des interactions verbales. De la sociologie de la face à la pragmatique de la politesse. De l'ethonométhodologie à l'analyse de la conversation. Des paires adjacentes à la grammaire de conversation. Des contributions aux séquences contributionnelles : principe de coopération et co-construction du champ attentionnel, ratification des contributions et préférence pour l'accord.</t>
  </si>
  <si>
    <t>LLA6H20</t>
  </si>
  <si>
    <t xml:space="preserve">Pragmatique des énoncés </t>
  </si>
  <si>
    <t>LOL5H20</t>
  </si>
  <si>
    <t>Le cours a pour objet d'introduire à la pragmatique contemporaine en situant sa démarche relativement au reste de la linguistique, et de présenter les pragmatiques de l'énoncé, des plus anciennes aux plus récentes, ainsi que les pragmatiques des contributions.
Seront ainsi abordées les questions relatives à la nature des énoncés, aux théories de l'implicite et du discours, à la relation entre communication et interprétation (en particulier aux mécanismes attentionnels et argumentatifs/scalaires).</t>
  </si>
  <si>
    <t>LLA6H30</t>
  </si>
  <si>
    <t xml:space="preserve">Morphologie </t>
  </si>
  <si>
    <t>LOL6H30</t>
  </si>
  <si>
    <t>NEMO François
PLOOG Katja</t>
  </si>
  <si>
    <t>L'objectif du cours est d'introduire aux modèles morphologiques contemporains, aussi bien en ce qui concerne la morphosyntaxe et la morphologie flexionnelle qu'en ce qui concerne la génération du lexique (morphosémantique).
Le cours présente un rapide aperçu historique des questionnements morphologiques, étroitement liés à l'approche comparative des langues. En ce qui concerne la morphologie flexionnelle, il s'agira alors d'appréhender les phénomènes et les procédés généraux d'ordre morphosyntaxique et morphophonologique en les observant dans des langues présentant des différences typologiques majeures.
En ce qui concerne la formation des mots et le lexique, le cours introduit aux modèle à base de mots et aux limites de ces modèles (notion de listème), avant d'introduire aux modèles à base de morphèmes. Il introduit sur ces deux bases la question des constructions morphologiques avant d'interroger les relations interlexicales. Il vise l'acquisition de l'ensemble des méthodes associées à ces modèles.</t>
  </si>
  <si>
    <t>LLA6H40</t>
  </si>
  <si>
    <t xml:space="preserve">Psycholinguistique  </t>
  </si>
  <si>
    <t>LOL6H40</t>
  </si>
  <si>
    <t>Après une introduction qui permet de situer la psycholinguistique dans le champ des sciences cognitives et dans son rapport avec la linguistique, ce cours présente les processus en jeu dans le traitement des différentes modalités langagières, à savoir la perception et la compréhension du langage oral, la production de l'oral et de l'écrit, la lecture. Le cours s'organise autour de la présentation d'expériences psycholinguistiques et de l'analyse des résultats. Ainsi, les recherches actuelles dans ce domaine seront mises en perspective avec des questions d'usage de la langue (chez l'enfant en développement et chez l'adulte), d'apprentissage et de pratique de la lecture, d'apprentissage de l'écrit.
Le travail de TD porte sur la mise en place d'une expérimentation de type psycholinguistique. Les étudiants sont aménés à travailler les différentes étapes qui organisent ce type de recherche : réflexions théoriques, mise en place d'un protocole expérimental, passation des tâches, analyses des résultats et rédaction d'un rapport d'enquête, à l'image de ce qu'est un article scientifique.</t>
  </si>
  <si>
    <t>LLA6H50</t>
  </si>
  <si>
    <t>LOL6H20</t>
  </si>
  <si>
    <t>LLA6H51</t>
  </si>
  <si>
    <t>Cognition S6 SDL</t>
  </si>
  <si>
    <t>LOL5H10
LLA5H10</t>
  </si>
  <si>
    <t>LLA6H60</t>
  </si>
  <si>
    <t xml:space="preserve">Logique  </t>
  </si>
  <si>
    <t>LOL4H6A</t>
  </si>
  <si>
    <t>Cet enseignement est une introduction élémentaire à la logique propositionnelle et à la logique des prédicats. Son objectif est de permettre aux étudiants d'effectuer des formalisations de raisonnements énoncés en langage naturel et de rélaiser des preuves formelles (tables de vérité, raisonnement par l'absurde, etc.) de façon à analyser ceux-ci.
Les principales notions abordées en logique des propositions sont : la proposition, les connecteurs logiques, les arbres de construction, les syllogismes, le raisonnement par l'absurde. Une approche syntaxique et sémantique sera proposée.
Les principales notions abordées en logique des prédicats sont : les quantificateurs existentiel et universel, le carré d'Aristote, le raisonnement par l'absurde et les syllogismes catégoriels.</t>
  </si>
  <si>
    <t>LOLA6HP1</t>
  </si>
  <si>
    <t>LLA6HP1</t>
  </si>
  <si>
    <t>LOL6HP1B</t>
  </si>
  <si>
    <t>LLA6H61</t>
  </si>
  <si>
    <t>Didactique du FLM et période d'observation (salle informatique)</t>
  </si>
  <si>
    <t>LOL6H6A</t>
  </si>
  <si>
    <t>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t>
  </si>
  <si>
    <t>LCLA6H04</t>
  </si>
  <si>
    <t>LLA6H62</t>
  </si>
  <si>
    <t>CHOIX UE spécialisation parcours MEF-FLM S6 (1 UE parmi 3)</t>
  </si>
  <si>
    <t>Enseigner les sciences expériementales à l'école primaire</t>
  </si>
  <si>
    <t>LLA6HP2</t>
  </si>
  <si>
    <t>Parcours MEF- FLE</t>
  </si>
  <si>
    <t>LOL6HP2B</t>
  </si>
  <si>
    <r>
      <rPr>
        <b/>
        <sz val="10"/>
        <rFont val="Arial"/>
        <family val="2"/>
      </rPr>
      <t xml:space="preserve">1 écrit + </t>
    </r>
    <r>
      <rPr>
        <sz val="10"/>
        <rFont val="Arial"/>
        <family val="2"/>
      </rPr>
      <t>2 dossiers</t>
    </r>
  </si>
  <si>
    <r>
      <rPr>
        <b/>
        <sz val="10"/>
        <rFont val="Arial"/>
        <family val="2"/>
      </rPr>
      <t>oral +</t>
    </r>
    <r>
      <rPr>
        <sz val="10"/>
        <rFont val="Arial"/>
        <family val="2"/>
      </rPr>
      <t xml:space="preserve"> dossier + Ecrit</t>
    </r>
  </si>
  <si>
    <t>LOLA6HP3</t>
  </si>
  <si>
    <t>LLA6HP3</t>
  </si>
  <si>
    <t>Parcours COMTIL S6</t>
  </si>
  <si>
    <t>LOL6HP3A</t>
  </si>
  <si>
    <t>LCLA6H03</t>
  </si>
  <si>
    <t>LLA6HST</t>
  </si>
  <si>
    <t>Choix Période observation / projet professionnel</t>
  </si>
  <si>
    <t>Non compensable avec les enseignements théoriques</t>
  </si>
  <si>
    <t>LLA6HST1</t>
  </si>
  <si>
    <t>Période d'observation S6 SDL</t>
  </si>
  <si>
    <t>LOL6H8D</t>
  </si>
  <si>
    <t>CANCE Caroline
MINARD Anne-Lyse</t>
  </si>
  <si>
    <t>Stage de découverte d'une durée de 2 à 8 semaines maximum. Celui-ci, visant à découvrir les activités des secteurs de la communication et du traitement de l'information linguistique, donnera lieu à un rapport de stage.</t>
  </si>
  <si>
    <t>LLA6HST2</t>
  </si>
  <si>
    <t>Projet professionnel S6 SDL</t>
  </si>
  <si>
    <t>LOL6H8E</t>
  </si>
  <si>
    <t>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t>
  </si>
  <si>
    <t>LOLA6H06</t>
  </si>
  <si>
    <t>LLA6HTH1</t>
  </si>
  <si>
    <t>Enseignements théoriques S6 parcours COMTIL</t>
  </si>
  <si>
    <t>LOL6HTH3</t>
  </si>
  <si>
    <t>LOLA6HP4</t>
  </si>
  <si>
    <t>LLA6HP4</t>
  </si>
  <si>
    <t>Parcours LSF sans stage S6</t>
  </si>
  <si>
    <t>LOLA6H04</t>
  </si>
  <si>
    <t>LLA6H90</t>
  </si>
  <si>
    <t>UE spécialisation Parcours LSF S6</t>
  </si>
  <si>
    <t>LLA6H9A</t>
  </si>
  <si>
    <t>Langue des signes française 5 - S6</t>
  </si>
  <si>
    <t>LOL5H7C ?</t>
  </si>
  <si>
    <t>épreuve pratique</t>
  </si>
  <si>
    <t>Niveau A2.1 (prérequis: niveau A1.4) 
Apprentissage de la LSF au niveau intermédiaire selon Cadre Européen de Référence 
pour les Langues.</t>
  </si>
  <si>
    <t xml:space="preserve">LOLA6HPx </t>
  </si>
  <si>
    <t>LLA6HP5</t>
  </si>
  <si>
    <t>Parcours LSF avec stage S6</t>
  </si>
  <si>
    <t>LOLA6H07</t>
  </si>
  <si>
    <t>LLA6HTH2</t>
  </si>
  <si>
    <t>Enseignements théoriques S6 parcours LSF</t>
  </si>
  <si>
    <t>LOL6HTH1</t>
  </si>
  <si>
    <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</si>
</sst>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51" x14ac:knownFonts="1">
    <font>
      <sz val="11"/>
      <color theme="1"/>
      <name val="Calibri"/>
      <family val="2"/>
      <scheme val="minor"/>
    </font>
    <font>
      <sz val="11"/>
      <color theme="1"/>
      <name val="Calibri"/>
      <family val="2"/>
      <scheme val="minor"/>
    </font>
    <font>
      <sz val="12"/>
      <color indexed="8"/>
      <name val="Verdana"/>
      <family val="2"/>
    </font>
    <font>
      <sz val="12"/>
      <name val="Arial"/>
      <family val="2"/>
    </font>
    <font>
      <sz val="12"/>
      <color indexed="8"/>
      <name val="Arial"/>
      <family val="2"/>
    </font>
    <font>
      <sz val="10"/>
      <name val="Arial"/>
      <family val="2"/>
    </font>
    <font>
      <sz val="10"/>
      <color indexed="8"/>
      <name val="Arial"/>
      <family val="2"/>
    </font>
    <font>
      <sz val="11"/>
      <color rgb="FF000000"/>
      <name val="Calibri"/>
      <family val="2"/>
      <charset val="1"/>
    </font>
    <font>
      <b/>
      <sz val="10"/>
      <color rgb="FFFF0000"/>
      <name val="Arial"/>
      <family val="2"/>
    </font>
    <font>
      <sz val="10"/>
      <color theme="1"/>
      <name val="Arial"/>
      <family val="2"/>
    </font>
    <font>
      <b/>
      <sz val="10"/>
      <name val="Arial"/>
      <family val="2"/>
    </font>
    <font>
      <sz val="11"/>
      <color indexed="8"/>
      <name val="Arial"/>
      <family val="2"/>
    </font>
    <font>
      <sz val="11"/>
      <color theme="1"/>
      <name val="Arial"/>
      <family val="2"/>
    </font>
    <font>
      <sz val="10"/>
      <color rgb="FFFF0000"/>
      <name val="Arial"/>
      <family val="2"/>
    </font>
    <font>
      <b/>
      <sz val="10"/>
      <color indexed="8"/>
      <name val="Arial"/>
      <family val="2"/>
    </font>
    <font>
      <b/>
      <sz val="10"/>
      <color theme="1"/>
      <name val="Arial"/>
      <family val="2"/>
    </font>
    <font>
      <sz val="11"/>
      <name val="Arial"/>
      <family val="2"/>
    </font>
    <font>
      <b/>
      <sz val="11"/>
      <color rgb="FFFF0000"/>
      <name val="Arial"/>
      <family val="2"/>
    </font>
    <font>
      <b/>
      <sz val="11"/>
      <color indexed="8"/>
      <name val="Arial"/>
      <family val="2"/>
    </font>
    <font>
      <b/>
      <sz val="11"/>
      <name val="Arial"/>
      <family val="2"/>
    </font>
    <font>
      <sz val="11"/>
      <color rgb="FFFF0000"/>
      <name val="Arial"/>
      <family val="2"/>
    </font>
    <font>
      <strike/>
      <sz val="10"/>
      <color rgb="FFFF0000"/>
      <name val="Arial"/>
      <family val="2"/>
    </font>
    <font>
      <strike/>
      <sz val="10"/>
      <name val="Arial"/>
      <family val="2"/>
    </font>
    <font>
      <sz val="11"/>
      <color rgb="FF000000"/>
      <name val="Arial"/>
      <family val="2"/>
    </font>
    <font>
      <b/>
      <sz val="14"/>
      <color theme="1"/>
      <name val="Arial"/>
      <family val="2"/>
    </font>
    <font>
      <b/>
      <sz val="14"/>
      <color indexed="8"/>
      <name val="Arial"/>
      <family val="2"/>
    </font>
    <font>
      <sz val="14"/>
      <name val="Arial"/>
      <family val="2"/>
    </font>
    <font>
      <sz val="12"/>
      <color rgb="FFFF0000"/>
      <name val="Arial"/>
      <family val="2"/>
    </font>
    <font>
      <sz val="11"/>
      <name val="Calibri"/>
      <family val="2"/>
      <scheme val="minor"/>
    </font>
    <font>
      <b/>
      <sz val="10"/>
      <color indexed="16"/>
      <name val="Arial"/>
      <family val="2"/>
    </font>
    <font>
      <b/>
      <sz val="9"/>
      <color theme="1"/>
      <name val="Arial"/>
      <family val="2"/>
    </font>
    <font>
      <b/>
      <sz val="11"/>
      <color theme="1"/>
      <name val="Arial"/>
      <family val="2"/>
    </font>
    <font>
      <sz val="12"/>
      <color indexed="8"/>
      <name val="Verdana"/>
      <family val="2"/>
    </font>
    <font>
      <b/>
      <sz val="10"/>
      <color theme="8" tint="-0.499984740745262"/>
      <name val="Arial"/>
      <family val="2"/>
    </font>
    <font>
      <sz val="9"/>
      <color theme="1"/>
      <name val="Arial"/>
      <family val="2"/>
    </font>
    <font>
      <b/>
      <strike/>
      <sz val="10"/>
      <color rgb="FFFF0000"/>
      <name val="Arial"/>
      <family val="2"/>
    </font>
    <font>
      <b/>
      <sz val="10"/>
      <color rgb="FF00B050"/>
      <name val="Arial"/>
      <family val="2"/>
    </font>
    <font>
      <sz val="9"/>
      <name val="Arial"/>
      <family val="2"/>
    </font>
    <font>
      <strike/>
      <sz val="11"/>
      <color rgb="FFFF0000"/>
      <name val="Arial"/>
      <family val="2"/>
    </font>
    <font>
      <b/>
      <sz val="11"/>
      <color theme="1" tint="0.249977111117893"/>
      <name val="Arial"/>
      <family val="2"/>
    </font>
    <font>
      <sz val="10.5"/>
      <color theme="1"/>
      <name val="Arial"/>
      <family val="2"/>
    </font>
    <font>
      <b/>
      <i/>
      <sz val="11"/>
      <color theme="1"/>
      <name val="Arial"/>
      <family val="2"/>
    </font>
    <font>
      <sz val="13"/>
      <color rgb="FFFF0000"/>
      <name val="Arial"/>
      <family val="2"/>
    </font>
    <font>
      <sz val="13"/>
      <color theme="1"/>
      <name val="Arial"/>
      <family val="2"/>
    </font>
    <font>
      <sz val="13"/>
      <name val="Arial"/>
      <family val="2"/>
    </font>
    <font>
      <sz val="13"/>
      <color rgb="FF000000"/>
      <name val="Arial"/>
      <family val="2"/>
    </font>
    <font>
      <b/>
      <strike/>
      <sz val="9"/>
      <color rgb="FFFF0000"/>
      <name val="Arial"/>
      <family val="2"/>
    </font>
    <font>
      <sz val="10"/>
      <color rgb="FFFF2D21"/>
      <name val="Arial"/>
      <family val="2"/>
    </font>
    <font>
      <strike/>
      <sz val="10"/>
      <color rgb="FFFF2D21"/>
      <name val="Arial"/>
      <family val="2"/>
    </font>
    <font>
      <sz val="11"/>
      <color rgb="FF000000"/>
      <name val="Calibri"/>
      <family val="2"/>
      <scheme val="minor"/>
    </font>
    <font>
      <b/>
      <sz val="10"/>
      <color rgb="FF000000"/>
      <name val="Arial"/>
      <family val="2"/>
    </font>
  </fonts>
  <fills count="24">
    <fill>
      <patternFill patternType="none"/>
    </fill>
    <fill>
      <patternFill patternType="gray125"/>
    </fill>
    <fill>
      <patternFill patternType="solid">
        <fgColor rgb="FFCCFFCC"/>
        <bgColor indexed="64"/>
      </patternFill>
    </fill>
    <fill>
      <patternFill patternType="solid">
        <fgColor rgb="FFCCCCFF"/>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3CB"/>
        <bgColor indexed="64"/>
      </patternFill>
    </fill>
    <fill>
      <patternFill patternType="solid">
        <fgColor rgb="FFCCFFFF"/>
        <bgColor indexed="64"/>
      </patternFill>
    </fill>
    <fill>
      <patternFill patternType="solid">
        <fgColor theme="4" tint="0.39997558519241921"/>
        <bgColor indexed="64"/>
      </patternFill>
    </fill>
    <fill>
      <patternFill patternType="solid">
        <fgColor rgb="FF00FFFF"/>
        <bgColor indexed="64"/>
      </patternFill>
    </fill>
    <fill>
      <patternFill patternType="solid">
        <fgColor indexed="9"/>
        <bgColor indexed="64"/>
      </patternFill>
    </fill>
    <fill>
      <patternFill patternType="solid">
        <fgColor rgb="FFFFFFFF"/>
        <bgColor rgb="FFFFFFFF"/>
      </patternFill>
    </fill>
    <fill>
      <patternFill patternType="solid">
        <fgColor theme="3" tint="0.39997558519241921"/>
        <bgColor indexed="64"/>
      </patternFill>
    </fill>
    <fill>
      <patternFill patternType="solid">
        <fgColor rgb="FFFFFF00"/>
        <bgColor indexed="64"/>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66FF"/>
        <bgColor indexed="64"/>
      </patternFill>
    </fill>
    <fill>
      <patternFill patternType="solid">
        <fgColor rgb="FFFFFF00"/>
        <bgColor rgb="FF000000"/>
      </patternFill>
    </fill>
    <fill>
      <patternFill patternType="solid">
        <fgColor rgb="FFB6D7E9"/>
        <bgColor rgb="FFFFFFFF"/>
      </patternFill>
    </fill>
    <fill>
      <patternFill patternType="solid">
        <fgColor rgb="FFCCCCFF"/>
        <bgColor rgb="FFCCCCFF"/>
      </patternFill>
    </fill>
  </fills>
  <borders count="40">
    <border>
      <left/>
      <right/>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auto="1"/>
      </bottom>
      <diagonal/>
    </border>
    <border>
      <left style="medium">
        <color auto="1"/>
      </left>
      <right style="thin">
        <color auto="1"/>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style="thin">
        <color auto="1"/>
      </left>
      <right style="thin">
        <color indexed="64"/>
      </right>
      <top/>
      <bottom style="thin">
        <color indexed="8"/>
      </bottom>
      <diagonal/>
    </border>
    <border>
      <left style="thin">
        <color auto="1"/>
      </left>
      <right style="thin">
        <color auto="1"/>
      </right>
      <top style="thin">
        <color indexed="64"/>
      </top>
      <bottom/>
      <diagonal/>
    </border>
    <border>
      <left style="medium">
        <color indexed="64"/>
      </left>
      <right style="thin">
        <color indexed="64"/>
      </right>
      <top style="thin">
        <color indexed="64"/>
      </top>
      <bottom/>
      <diagonal/>
    </border>
    <border>
      <left/>
      <right/>
      <top style="thin">
        <color indexed="64"/>
      </top>
      <bottom style="thin">
        <color auto="1"/>
      </bottom>
      <diagonal/>
    </border>
    <border>
      <left/>
      <right/>
      <top style="thin">
        <color indexed="64"/>
      </top>
      <bottom/>
      <diagonal/>
    </border>
    <border>
      <left style="thin">
        <color indexed="8"/>
      </left>
      <right style="thin">
        <color indexed="8"/>
      </right>
      <top/>
      <bottom style="thin">
        <color indexed="8"/>
      </bottom>
      <diagonal/>
    </border>
  </borders>
  <cellStyleXfs count="27">
    <xf numFmtId="0" fontId="0" fillId="0" borderId="0"/>
    <xf numFmtId="9" fontId="1" fillId="0" borderId="0" applyFont="0" applyFill="0" applyBorder="0" applyAlignment="0" applyProtection="0"/>
    <xf numFmtId="0" fontId="7" fillId="0" borderId="0"/>
    <xf numFmtId="0" fontId="1" fillId="0" borderId="0"/>
    <xf numFmtId="0" fontId="5" fillId="0" borderId="0"/>
    <xf numFmtId="0" fontId="1" fillId="0" borderId="0"/>
    <xf numFmtId="9" fontId="1" fillId="0" borderId="0" applyFont="0" applyFill="0" applyBorder="0" applyAlignment="0" applyProtection="0"/>
    <xf numFmtId="0" fontId="2" fillId="0" borderId="0" applyNumberFormat="0" applyFill="0" applyBorder="0" applyProtection="0">
      <alignment vertical="top" wrapText="1"/>
    </xf>
    <xf numFmtId="0" fontId="23" fillId="13" borderId="1">
      <alignment horizontal="left" vertical="center" wrapText="1"/>
    </xf>
    <xf numFmtId="0" fontId="2" fillId="0" borderId="0" applyNumberFormat="0" applyFill="0" applyBorder="0" applyProtection="0">
      <alignment vertical="top" wrapText="1"/>
    </xf>
    <xf numFmtId="0" fontId="7" fillId="0" borderId="0"/>
    <xf numFmtId="0" fontId="32" fillId="0" borderId="0" applyNumberFormat="0" applyFill="0" applyBorder="0" applyProtection="0">
      <alignment vertical="top" wrapText="1"/>
    </xf>
    <xf numFmtId="0" fontId="2" fillId="0" borderId="0" applyNumberFormat="0" applyFill="0" applyBorder="0" applyProtection="0">
      <alignment vertical="top" wrapText="1"/>
    </xf>
    <xf numFmtId="9" fontId="2"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2" fillId="0" borderId="0"/>
    <xf numFmtId="0" fontId="1" fillId="0" borderId="0"/>
    <xf numFmtId="164" fontId="7" fillId="0" borderId="0"/>
    <xf numFmtId="0" fontId="7" fillId="0" borderId="0"/>
    <xf numFmtId="0" fontId="49" fillId="22" borderId="0" applyNumberFormat="0" applyBorder="0" applyAlignment="0" applyProtection="0"/>
  </cellStyleXfs>
  <cellXfs count="452">
    <xf numFmtId="0" fontId="0" fillId="0" borderId="0" xfId="0"/>
    <xf numFmtId="0" fontId="3" fillId="0" borderId="0" xfId="0" applyFont="1" applyAlignment="1">
      <alignment horizontal="left" vertical="center" wrapText="1"/>
    </xf>
    <xf numFmtId="0" fontId="4" fillId="0" borderId="0" xfId="0" applyFont="1" applyAlignment="1">
      <alignment vertical="center" wrapText="1"/>
    </xf>
    <xf numFmtId="0" fontId="12" fillId="0" borderId="0" xfId="0" applyFont="1" applyAlignment="1">
      <alignment vertical="center" wrapText="1"/>
    </xf>
    <xf numFmtId="0" fontId="16" fillId="7" borderId="0" xfId="0" applyFont="1" applyFill="1" applyAlignment="1">
      <alignment vertical="center" wrapText="1"/>
    </xf>
    <xf numFmtId="0" fontId="3" fillId="7" borderId="0" xfId="0" applyFont="1" applyFill="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0" fillId="0" borderId="0" xfId="0" applyFont="1" applyAlignment="1">
      <alignment vertical="center" wrapText="1"/>
    </xf>
    <xf numFmtId="0" fontId="27" fillId="0" borderId="0" xfId="0" applyFont="1" applyAlignment="1">
      <alignment vertical="center" wrapText="1"/>
    </xf>
    <xf numFmtId="0" fontId="6" fillId="14" borderId="0" xfId="0" applyFont="1" applyFill="1" applyAlignment="1">
      <alignment horizontal="center" vertical="center" wrapText="1"/>
    </xf>
    <xf numFmtId="1" fontId="14" fillId="14" borderId="0" xfId="0" applyNumberFormat="1" applyFont="1" applyFill="1" applyAlignment="1">
      <alignment horizontal="center" vertical="center" wrapText="1"/>
    </xf>
    <xf numFmtId="0" fontId="9" fillId="0" borderId="0" xfId="0" applyFont="1"/>
    <xf numFmtId="0" fontId="12" fillId="5" borderId="0" xfId="0" applyFont="1" applyFill="1" applyAlignment="1">
      <alignment vertical="center" wrapText="1"/>
    </xf>
    <xf numFmtId="0" fontId="4" fillId="5" borderId="0" xfId="0" applyFont="1" applyFill="1" applyAlignment="1">
      <alignment vertical="center" wrapText="1"/>
    </xf>
    <xf numFmtId="0" fontId="4" fillId="0" borderId="0" xfId="0" applyFont="1" applyAlignment="1">
      <alignment horizontal="center" vertical="center" wrapText="1"/>
    </xf>
    <xf numFmtId="0" fontId="10" fillId="4" borderId="0" xfId="0" applyFont="1" applyFill="1" applyAlignment="1">
      <alignment horizontal="center" vertical="center" wrapText="1"/>
    </xf>
    <xf numFmtId="0" fontId="16" fillId="5" borderId="0" xfId="0" applyFont="1" applyFill="1" applyAlignment="1">
      <alignment vertical="center" wrapText="1"/>
    </xf>
    <xf numFmtId="0" fontId="3" fillId="5" borderId="0" xfId="0" applyFont="1" applyFill="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28" fillId="0" borderId="0" xfId="0" applyFont="1"/>
    <xf numFmtId="0" fontId="12" fillId="0" borderId="0" xfId="0" applyFont="1"/>
    <xf numFmtId="0" fontId="20" fillId="15" borderId="0" xfId="0" applyFont="1" applyFill="1" applyAlignment="1">
      <alignment vertical="center" wrapText="1"/>
    </xf>
    <xf numFmtId="0" fontId="27" fillId="15" borderId="0" xfId="0" applyFont="1" applyFill="1" applyAlignment="1">
      <alignment vertical="center" wrapText="1"/>
    </xf>
    <xf numFmtId="0" fontId="4" fillId="19" borderId="2" xfId="0" applyFont="1" applyFill="1" applyBorder="1" applyAlignment="1">
      <alignment vertical="center" wrapText="1"/>
    </xf>
    <xf numFmtId="0" fontId="4" fillId="19" borderId="0" xfId="0" applyFont="1" applyFill="1" applyAlignment="1">
      <alignment vertical="center" wrapText="1"/>
    </xf>
    <xf numFmtId="0" fontId="5" fillId="14" borderId="0" xfId="0" applyFont="1" applyFill="1" applyAlignment="1">
      <alignment horizontal="left" vertical="center" wrapText="1"/>
    </xf>
    <xf numFmtId="0" fontId="11" fillId="14" borderId="0" xfId="0" applyFont="1" applyFill="1" applyAlignment="1">
      <alignment vertical="center"/>
    </xf>
    <xf numFmtId="0" fontId="11" fillId="14" borderId="0" xfId="0" applyFont="1" applyFill="1" applyAlignment="1">
      <alignment horizontal="center" vertical="center"/>
    </xf>
    <xf numFmtId="49" fontId="5" fillId="0" borderId="0" xfId="4" applyNumberFormat="1" applyAlignment="1">
      <alignment horizontal="left" vertical="center" wrapText="1"/>
    </xf>
    <xf numFmtId="49" fontId="13" fillId="0" borderId="0" xfId="4" applyNumberFormat="1" applyFont="1" applyAlignment="1">
      <alignment horizontal="center" vertical="center" wrapText="1"/>
    </xf>
    <xf numFmtId="0" fontId="14" fillId="5" borderId="0" xfId="0" applyFont="1" applyFill="1" applyAlignment="1">
      <alignment horizontal="center" vertical="center" wrapText="1"/>
    </xf>
    <xf numFmtId="0" fontId="42" fillId="0" borderId="4" xfId="0" applyFont="1" applyBorder="1" applyAlignment="1">
      <alignment vertical="center"/>
    </xf>
    <xf numFmtId="49" fontId="5" fillId="6" borderId="0" xfId="4" applyNumberFormat="1" applyFill="1" applyAlignment="1">
      <alignment horizontal="left" vertical="center" wrapText="1"/>
    </xf>
    <xf numFmtId="49" fontId="5" fillId="6" borderId="0" xfId="4" applyNumberFormat="1" applyFill="1" applyAlignment="1">
      <alignment horizontal="center" vertical="center" wrapText="1"/>
    </xf>
    <xf numFmtId="49" fontId="9" fillId="6" borderId="0" xfId="4" applyNumberFormat="1" applyFont="1" applyFill="1" applyAlignment="1">
      <alignment horizontal="center" vertical="center" wrapText="1"/>
    </xf>
    <xf numFmtId="49" fontId="5" fillId="20" borderId="0" xfId="4" applyNumberFormat="1" applyFill="1" applyAlignment="1">
      <alignment horizontal="left" vertical="center" wrapText="1"/>
    </xf>
    <xf numFmtId="49" fontId="5" fillId="20" borderId="0" xfId="4" applyNumberFormat="1" applyFill="1" applyAlignment="1">
      <alignment horizontal="center" vertical="center" wrapText="1"/>
    </xf>
    <xf numFmtId="49" fontId="5" fillId="20" borderId="5" xfId="4" applyNumberFormat="1" applyFill="1" applyBorder="1" applyAlignment="1">
      <alignment horizontal="center" vertical="center" wrapText="1"/>
    </xf>
    <xf numFmtId="0" fontId="10" fillId="20" borderId="5" xfId="4" quotePrefix="1" applyFont="1" applyFill="1" applyBorder="1" applyAlignment="1">
      <alignment horizontal="center" vertical="center" wrapText="1"/>
    </xf>
    <xf numFmtId="0" fontId="43" fillId="20" borderId="6" xfId="0" applyFont="1" applyFill="1" applyBorder="1" applyAlignment="1">
      <alignment vertical="center"/>
    </xf>
    <xf numFmtId="0" fontId="8" fillId="0" borderId="7" xfId="4" quotePrefix="1" applyFont="1" applyBorder="1" applyAlignment="1">
      <alignment horizontal="center" vertical="center" wrapText="1"/>
    </xf>
    <xf numFmtId="49" fontId="13" fillId="0" borderId="7" xfId="4" applyNumberFormat="1" applyFont="1" applyBorder="1" applyAlignment="1">
      <alignment horizontal="center" vertical="center" wrapText="1"/>
    </xf>
    <xf numFmtId="0" fontId="43" fillId="6" borderId="8" xfId="0" applyFont="1" applyFill="1" applyBorder="1" applyAlignment="1">
      <alignment vertical="center"/>
    </xf>
    <xf numFmtId="0" fontId="10" fillId="8" borderId="15" xfId="4" applyFont="1" applyFill="1" applyBorder="1" applyAlignment="1">
      <alignment horizontal="center" vertical="center" wrapText="1"/>
    </xf>
    <xf numFmtId="0" fontId="9" fillId="0" borderId="15" xfId="0" applyFont="1" applyBorder="1" applyAlignment="1">
      <alignment horizontal="center" vertical="center"/>
    </xf>
    <xf numFmtId="0" fontId="9" fillId="0" borderId="15" xfId="0" applyFont="1" applyBorder="1" applyAlignment="1">
      <alignment vertical="center" wrapText="1"/>
    </xf>
    <xf numFmtId="0" fontId="9" fillId="0" borderId="15" xfId="4" applyFont="1" applyBorder="1" applyAlignment="1">
      <alignment horizontal="center" vertical="center" wrapText="1"/>
    </xf>
    <xf numFmtId="0" fontId="6" fillId="3" borderId="15" xfId="0" applyFont="1" applyFill="1" applyBorder="1" applyAlignment="1">
      <alignment horizontal="center" vertical="center" wrapText="1"/>
    </xf>
    <xf numFmtId="9" fontId="6" fillId="2" borderId="15" xfId="1" applyFont="1" applyFill="1" applyBorder="1" applyAlignment="1">
      <alignment horizontal="center" vertical="center" wrapText="1"/>
    </xf>
    <xf numFmtId="0" fontId="6" fillId="2" borderId="15" xfId="0" applyFont="1" applyFill="1" applyBorder="1" applyAlignment="1">
      <alignment horizontal="center" vertical="center" wrapText="1"/>
    </xf>
    <xf numFmtId="9" fontId="6" fillId="3" borderId="22" xfId="1" applyFont="1" applyFill="1" applyBorder="1" applyAlignment="1">
      <alignment horizontal="center" vertical="center" wrapText="1"/>
    </xf>
    <xf numFmtId="0" fontId="9" fillId="5" borderId="15" xfId="4" applyFont="1" applyFill="1" applyBorder="1" applyAlignment="1">
      <alignment horizontal="center" vertical="center" wrapText="1"/>
    </xf>
    <xf numFmtId="0" fontId="9" fillId="0" borderId="16" xfId="0" applyFont="1" applyBorder="1" applyAlignment="1">
      <alignment horizontal="center" vertical="center" wrapText="1"/>
    </xf>
    <xf numFmtId="0" fontId="30" fillId="3" borderId="2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9" fillId="0" borderId="15" xfId="4" applyFont="1" applyBorder="1" applyAlignment="1">
      <alignment horizontal="left" vertical="center" wrapText="1"/>
    </xf>
    <xf numFmtId="1" fontId="9" fillId="0" borderId="15" xfId="0" applyNumberFormat="1" applyFont="1" applyBorder="1" applyAlignment="1">
      <alignment horizontal="center" vertical="center" wrapText="1"/>
    </xf>
    <xf numFmtId="0" fontId="9" fillId="12" borderId="15" xfId="4" applyFont="1" applyFill="1" applyBorder="1" applyAlignment="1">
      <alignment horizontal="center" vertical="center" wrapText="1"/>
    </xf>
    <xf numFmtId="0" fontId="9" fillId="0" borderId="15" xfId="0" applyFont="1" applyBorder="1" applyAlignment="1">
      <alignment horizontal="center" vertical="center" wrapText="1"/>
    </xf>
    <xf numFmtId="0" fontId="13" fillId="15"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9" fillId="3" borderId="22" xfId="6"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21" xfId="5" applyFont="1" applyFill="1" applyBorder="1" applyAlignment="1">
      <alignment horizontal="center" vertical="center" wrapText="1"/>
    </xf>
    <xf numFmtId="0" fontId="9" fillId="0" borderId="15" xfId="4" quotePrefix="1" applyFont="1" applyBorder="1" applyAlignment="1">
      <alignment horizontal="center" vertical="center" wrapText="1"/>
    </xf>
    <xf numFmtId="0" fontId="9" fillId="5" borderId="15" xfId="4" applyFont="1" applyFill="1" applyBorder="1" applyAlignment="1">
      <alignment vertical="center" wrapText="1"/>
    </xf>
    <xf numFmtId="0" fontId="9" fillId="5" borderId="15" xfId="4" quotePrefix="1" applyFont="1" applyFill="1" applyBorder="1" applyAlignment="1">
      <alignment horizontal="center" vertical="center" wrapText="1"/>
    </xf>
    <xf numFmtId="0" fontId="12" fillId="0" borderId="15" xfId="0" applyFont="1" applyBorder="1" applyAlignment="1">
      <alignment horizontal="right" vertical="center" wrapText="1" indent="1"/>
    </xf>
    <xf numFmtId="0" fontId="15" fillId="5" borderId="15" xfId="4" quotePrefix="1" applyFont="1" applyFill="1" applyBorder="1" applyAlignment="1">
      <alignment horizontal="center" vertical="center" wrapText="1"/>
    </xf>
    <xf numFmtId="0" fontId="9" fillId="0" borderId="15" xfId="4" applyFont="1" applyBorder="1" applyAlignment="1">
      <alignment vertical="center" wrapText="1"/>
    </xf>
    <xf numFmtId="0" fontId="9" fillId="0" borderId="15" xfId="0" applyFont="1" applyBorder="1" applyAlignment="1">
      <alignment vertical="center"/>
    </xf>
    <xf numFmtId="0" fontId="9" fillId="15" borderId="15" xfId="0" applyFont="1" applyFill="1" applyBorder="1" applyAlignment="1">
      <alignment horizontal="center" vertical="center" wrapText="1"/>
    </xf>
    <xf numFmtId="0" fontId="9" fillId="12" borderId="15" xfId="4" applyFont="1" applyFill="1" applyBorder="1" applyAlignment="1">
      <alignment vertical="center" wrapText="1"/>
    </xf>
    <xf numFmtId="0" fontId="47" fillId="21" borderId="15" xfId="5" applyFont="1" applyFill="1" applyBorder="1" applyAlignment="1">
      <alignment horizontal="center" vertical="center" wrapText="1"/>
    </xf>
    <xf numFmtId="1" fontId="6" fillId="5" borderId="18" xfId="0" applyNumberFormat="1" applyFont="1" applyFill="1" applyBorder="1" applyAlignment="1">
      <alignment horizontal="center" vertical="center" wrapText="1"/>
    </xf>
    <xf numFmtId="1" fontId="6" fillId="11" borderId="16" xfId="0" applyNumberFormat="1" applyFont="1" applyFill="1" applyBorder="1" applyAlignment="1">
      <alignment vertical="center"/>
    </xf>
    <xf numFmtId="9" fontId="6" fillId="4" borderId="22" xfId="6" applyFont="1" applyFill="1" applyBorder="1" applyAlignment="1">
      <alignment horizontal="center" vertical="center" wrapText="1"/>
    </xf>
    <xf numFmtId="0" fontId="5" fillId="5" borderId="15" xfId="0" applyFont="1" applyFill="1" applyBorder="1" applyAlignment="1">
      <alignment vertical="center" wrapText="1"/>
    </xf>
    <xf numFmtId="0" fontId="5" fillId="5" borderId="18" xfId="0" applyFont="1" applyFill="1" applyBorder="1" applyAlignment="1">
      <alignment horizontal="center" vertical="center" wrapText="1"/>
    </xf>
    <xf numFmtId="0" fontId="10" fillId="4" borderId="17" xfId="0" applyFont="1" applyFill="1" applyBorder="1" applyAlignment="1">
      <alignment horizontal="center" vertical="center" wrapText="1"/>
    </xf>
    <xf numFmtId="49" fontId="5" fillId="6" borderId="15" xfId="4" applyNumberFormat="1" applyFill="1" applyBorder="1" applyAlignment="1">
      <alignment horizontal="left" vertical="center" wrapText="1"/>
    </xf>
    <xf numFmtId="1" fontId="5" fillId="0" borderId="15"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15" xfId="4" applyBorder="1" applyAlignment="1">
      <alignment horizontal="left" vertical="center" wrapText="1"/>
    </xf>
    <xf numFmtId="0" fontId="5" fillId="0" borderId="17" xfId="0" applyFont="1" applyBorder="1" applyAlignment="1">
      <alignment horizontal="center" vertical="center" wrapText="1"/>
    </xf>
    <xf numFmtId="0" fontId="5" fillId="0" borderId="15" xfId="0" applyFont="1" applyBorder="1" applyAlignment="1">
      <alignment vertical="center" wrapText="1"/>
    </xf>
    <xf numFmtId="0" fontId="10" fillId="4" borderId="15" xfId="4" quotePrefix="1" applyFont="1" applyFill="1" applyBorder="1" applyAlignment="1">
      <alignment horizontal="center" vertical="center" wrapText="1"/>
    </xf>
    <xf numFmtId="1" fontId="5" fillId="4" borderId="21" xfId="0" applyNumberFormat="1" applyFont="1" applyFill="1" applyBorder="1" applyAlignment="1">
      <alignment horizontal="center" vertical="center" wrapText="1"/>
    </xf>
    <xf numFmtId="9" fontId="6" fillId="2" borderId="15" xfId="6" applyFont="1" applyFill="1" applyBorder="1" applyAlignment="1">
      <alignment horizontal="center" vertical="center" wrapText="1"/>
    </xf>
    <xf numFmtId="0" fontId="6" fillId="2" borderId="15" xfId="5" applyFont="1" applyFill="1" applyBorder="1" applyAlignment="1">
      <alignment horizontal="center" vertical="center" wrapText="1"/>
    </xf>
    <xf numFmtId="0" fontId="10" fillId="4" borderId="15" xfId="4" applyFont="1" applyFill="1" applyBorder="1" applyAlignment="1">
      <alignment horizontal="center" vertical="center" wrapText="1"/>
    </xf>
    <xf numFmtId="0" fontId="10" fillId="4" borderId="15" xfId="4" applyFont="1" applyFill="1" applyBorder="1" applyAlignment="1">
      <alignment vertical="center" wrapText="1"/>
    </xf>
    <xf numFmtId="0" fontId="6" fillId="3" borderId="15" xfId="21" applyFont="1" applyFill="1" applyBorder="1" applyAlignment="1">
      <alignment horizontal="center" vertical="center" wrapText="1"/>
    </xf>
    <xf numFmtId="1" fontId="5" fillId="5" borderId="15" xfId="0" applyNumberFormat="1" applyFont="1" applyFill="1" applyBorder="1" applyAlignment="1">
      <alignment horizontal="center" vertical="center" wrapText="1"/>
    </xf>
    <xf numFmtId="1" fontId="5" fillId="0" borderId="16" xfId="0" applyNumberFormat="1" applyFont="1" applyBorder="1" applyAlignment="1">
      <alignment horizontal="center" vertical="center"/>
    </xf>
    <xf numFmtId="9" fontId="6" fillId="3" borderId="15" xfId="6" applyFont="1" applyFill="1" applyBorder="1" applyAlignment="1">
      <alignment horizontal="center" vertical="center" wrapText="1"/>
    </xf>
    <xf numFmtId="0" fontId="5" fillId="5" borderId="15" xfId="0" applyFont="1" applyFill="1" applyBorder="1" applyAlignment="1">
      <alignment horizontal="left" vertical="center" wrapText="1"/>
    </xf>
    <xf numFmtId="9" fontId="6" fillId="3" borderId="22" xfId="6" applyFont="1" applyFill="1" applyBorder="1" applyAlignment="1">
      <alignment horizontal="center" vertical="center" wrapText="1"/>
    </xf>
    <xf numFmtId="0" fontId="6" fillId="2" borderId="21" xfId="5"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0" borderId="15" xfId="4" applyBorder="1" applyAlignment="1">
      <alignment horizontal="center" vertical="center" wrapText="1"/>
    </xf>
    <xf numFmtId="1" fontId="5" fillId="5" borderId="18" xfId="0" applyNumberFormat="1" applyFont="1" applyFill="1" applyBorder="1" applyAlignment="1">
      <alignment horizontal="center" vertical="center" wrapText="1"/>
    </xf>
    <xf numFmtId="1" fontId="11" fillId="11" borderId="16" xfId="0" applyNumberFormat="1" applyFont="1" applyFill="1" applyBorder="1" applyAlignment="1">
      <alignment horizontal="center" vertical="center"/>
    </xf>
    <xf numFmtId="1" fontId="11" fillId="11" borderId="16" xfId="0" applyNumberFormat="1" applyFont="1" applyFill="1" applyBorder="1" applyAlignment="1">
      <alignment vertical="center"/>
    </xf>
    <xf numFmtId="1" fontId="14" fillId="6" borderId="17" xfId="0" applyNumberFormat="1" applyFont="1" applyFill="1" applyBorder="1" applyAlignment="1">
      <alignment horizontal="center" vertical="center" wrapText="1"/>
    </xf>
    <xf numFmtId="1" fontId="25" fillId="14" borderId="16" xfId="0" applyNumberFormat="1" applyFont="1" applyFill="1" applyBorder="1" applyAlignment="1">
      <alignment vertical="center"/>
    </xf>
    <xf numFmtId="1" fontId="18" fillId="10" borderId="28" xfId="0" applyNumberFormat="1" applyFont="1" applyFill="1" applyBorder="1" applyAlignment="1">
      <alignment vertical="center" wrapText="1"/>
    </xf>
    <xf numFmtId="1" fontId="18" fillId="10" borderId="29" xfId="0" applyNumberFormat="1" applyFont="1" applyFill="1" applyBorder="1" applyAlignment="1">
      <alignment vertical="center" wrapText="1"/>
    </xf>
    <xf numFmtId="1" fontId="18" fillId="10" borderId="30" xfId="0" applyNumberFormat="1" applyFont="1" applyFill="1" applyBorder="1" applyAlignment="1">
      <alignment vertical="center" wrapText="1"/>
    </xf>
    <xf numFmtId="1" fontId="6" fillId="5" borderId="31" xfId="0" applyNumberFormat="1" applyFont="1" applyFill="1" applyBorder="1" applyAlignment="1">
      <alignment horizontal="center" vertical="center" wrapText="1"/>
    </xf>
    <xf numFmtId="1" fontId="6" fillId="0" borderId="31" xfId="0" applyNumberFormat="1" applyFont="1" applyBorder="1" applyAlignment="1">
      <alignment horizontal="center" vertical="center" wrapText="1"/>
    </xf>
    <xf numFmtId="1" fontId="5" fillId="0" borderId="31" xfId="0" applyNumberFormat="1" applyFont="1" applyBorder="1" applyAlignment="1">
      <alignment horizontal="center" vertical="center"/>
    </xf>
    <xf numFmtId="0" fontId="5" fillId="4" borderId="31" xfId="0" applyFont="1" applyFill="1" applyBorder="1" applyAlignment="1">
      <alignment horizontal="center" vertical="center" wrapText="1"/>
    </xf>
    <xf numFmtId="0" fontId="10" fillId="4" borderId="15" xfId="4" quotePrefix="1" applyFont="1" applyFill="1" applyBorder="1" applyAlignment="1">
      <alignment vertical="center" wrapText="1"/>
    </xf>
    <xf numFmtId="0" fontId="10" fillId="4" borderId="31" xfId="0" applyFont="1" applyFill="1" applyBorder="1" applyAlignment="1">
      <alignment vertical="center" wrapText="1"/>
    </xf>
    <xf numFmtId="1" fontId="10" fillId="4" borderId="31" xfId="0" applyNumberFormat="1" applyFont="1" applyFill="1" applyBorder="1" applyAlignment="1">
      <alignment horizontal="center" vertical="center"/>
    </xf>
    <xf numFmtId="0" fontId="10" fillId="4" borderId="31" xfId="0" applyFont="1" applyFill="1" applyBorder="1" applyAlignment="1">
      <alignment horizontal="center" vertical="center" wrapText="1"/>
    </xf>
    <xf numFmtId="1" fontId="5" fillId="0" borderId="31" xfId="0" applyNumberFormat="1" applyFont="1" applyBorder="1" applyAlignment="1">
      <alignment horizontal="center" vertical="center" wrapText="1"/>
    </xf>
    <xf numFmtId="0" fontId="5" fillId="0" borderId="31" xfId="7" applyNumberFormat="1" applyFont="1" applyFill="1" applyBorder="1" applyAlignment="1">
      <alignment horizontal="left" vertical="center" wrapText="1"/>
    </xf>
    <xf numFmtId="0" fontId="5" fillId="0" borderId="31" xfId="0" applyFont="1" applyBorder="1" applyAlignment="1">
      <alignment horizontal="center" vertical="center" wrapText="1"/>
    </xf>
    <xf numFmtId="1" fontId="5" fillId="0" borderId="15" xfId="0" applyNumberFormat="1" applyFont="1" applyBorder="1" applyAlignment="1">
      <alignment horizontal="left" vertical="center" wrapText="1"/>
    </xf>
    <xf numFmtId="9" fontId="5" fillId="4" borderId="22" xfId="6" applyFont="1" applyFill="1" applyBorder="1" applyAlignment="1">
      <alignment horizontal="center" vertical="center" wrapText="1"/>
    </xf>
    <xf numFmtId="0" fontId="10" fillId="4" borderId="29" xfId="0" applyFont="1" applyFill="1" applyBorder="1" applyAlignment="1">
      <alignment horizontal="center" vertical="center" wrapText="1"/>
    </xf>
    <xf numFmtId="1" fontId="5" fillId="4" borderId="30" xfId="0" applyNumberFormat="1" applyFont="1" applyFill="1" applyBorder="1" applyAlignment="1">
      <alignment vertical="center" wrapText="1"/>
    </xf>
    <xf numFmtId="0" fontId="6" fillId="4" borderId="22" xfId="5" applyFont="1" applyFill="1" applyBorder="1" applyAlignment="1">
      <alignment horizontal="center" vertical="center" wrapText="1"/>
    </xf>
    <xf numFmtId="0" fontId="5" fillId="0" borderId="32" xfId="4" applyBorder="1" applyAlignment="1">
      <alignment vertical="center" wrapText="1"/>
    </xf>
    <xf numFmtId="1" fontId="5" fillId="0" borderId="32" xfId="0" applyNumberFormat="1" applyFont="1" applyBorder="1" applyAlignment="1">
      <alignment horizontal="center" vertical="center" wrapText="1"/>
    </xf>
    <xf numFmtId="0" fontId="18" fillId="10" borderId="31" xfId="0" applyFont="1" applyFill="1" applyBorder="1" applyAlignment="1">
      <alignment horizontal="center" vertical="center" wrapText="1"/>
    </xf>
    <xf numFmtId="1" fontId="18" fillId="10" borderId="31" xfId="0" applyNumberFormat="1" applyFont="1" applyFill="1" applyBorder="1" applyAlignment="1">
      <alignment horizontal="center" vertical="center" wrapText="1"/>
    </xf>
    <xf numFmtId="1" fontId="18" fillId="10" borderId="31" xfId="0" applyNumberFormat="1" applyFont="1" applyFill="1" applyBorder="1" applyAlignment="1">
      <alignment vertical="center" wrapText="1"/>
    </xf>
    <xf numFmtId="0" fontId="5" fillId="12" borderId="15" xfId="4" quotePrefix="1" applyFill="1" applyBorder="1" applyAlignment="1">
      <alignment horizontal="center" vertical="center" wrapText="1"/>
    </xf>
    <xf numFmtId="0" fontId="5" fillId="5" borderId="15" xfId="4" applyFill="1" applyBorder="1" applyAlignment="1">
      <alignment horizontal="center" vertical="center" wrapText="1"/>
    </xf>
    <xf numFmtId="0" fontId="5" fillId="0" borderId="31" xfId="0" applyFont="1" applyBorder="1" applyAlignment="1">
      <alignment horizontal="left" vertical="center" wrapText="1"/>
    </xf>
    <xf numFmtId="1" fontId="5" fillId="4" borderId="30" xfId="0" applyNumberFormat="1" applyFont="1" applyFill="1" applyBorder="1" applyAlignment="1">
      <alignment horizontal="center" vertical="center" wrapText="1"/>
    </xf>
    <xf numFmtId="0" fontId="6" fillId="4" borderId="33" xfId="5" applyFont="1" applyFill="1" applyBorder="1" applyAlignment="1">
      <alignment horizontal="center" vertical="center" wrapText="1"/>
    </xf>
    <xf numFmtId="1" fontId="25" fillId="14" borderId="32" xfId="0" applyNumberFormat="1" applyFont="1" applyFill="1" applyBorder="1" applyAlignment="1">
      <alignment vertical="center"/>
    </xf>
    <xf numFmtId="1" fontId="25" fillId="14" borderId="16" xfId="0" applyNumberFormat="1" applyFont="1" applyFill="1" applyBorder="1" applyAlignment="1">
      <alignment horizontal="center" vertical="center"/>
    </xf>
    <xf numFmtId="49" fontId="5" fillId="12" borderId="15" xfId="4" applyNumberFormat="1" applyFill="1" applyBorder="1" applyAlignment="1">
      <alignment horizontal="center" vertical="center" wrapText="1"/>
    </xf>
    <xf numFmtId="0" fontId="5" fillId="5" borderId="31" xfId="0" applyFont="1" applyFill="1" applyBorder="1" applyAlignment="1">
      <alignment horizontal="left" vertical="center" wrapText="1"/>
    </xf>
    <xf numFmtId="0" fontId="10" fillId="8" borderId="15" xfId="4" applyFont="1" applyFill="1" applyBorder="1" applyAlignment="1">
      <alignment vertical="center" wrapText="1"/>
    </xf>
    <xf numFmtId="0" fontId="5" fillId="8" borderId="31" xfId="0" applyFont="1" applyFill="1" applyBorder="1" applyAlignment="1">
      <alignment horizontal="center" vertical="center" wrapText="1"/>
    </xf>
    <xf numFmtId="0" fontId="10" fillId="8" borderId="31" xfId="0" applyFont="1" applyFill="1" applyBorder="1" applyAlignment="1">
      <alignment vertical="center" wrapText="1"/>
    </xf>
    <xf numFmtId="0" fontId="10" fillId="8" borderId="31" xfId="0" applyFont="1" applyFill="1" applyBorder="1" applyAlignment="1">
      <alignment horizontal="center" vertical="center" wrapText="1"/>
    </xf>
    <xf numFmtId="1" fontId="10" fillId="8" borderId="31" xfId="0" applyNumberFormat="1" applyFont="1" applyFill="1" applyBorder="1" applyAlignment="1">
      <alignment horizontal="center" vertical="center"/>
    </xf>
    <xf numFmtId="0" fontId="10" fillId="8" borderId="29" xfId="0" applyFont="1" applyFill="1" applyBorder="1" applyAlignment="1">
      <alignment horizontal="center" vertical="center" wrapText="1"/>
    </xf>
    <xf numFmtId="0" fontId="5" fillId="8" borderId="15" xfId="4" applyFill="1" applyBorder="1" applyAlignment="1">
      <alignment vertical="center" wrapText="1"/>
    </xf>
    <xf numFmtId="1" fontId="5" fillId="8" borderId="15" xfId="0" applyNumberFormat="1" applyFont="1" applyFill="1" applyBorder="1" applyAlignment="1">
      <alignment horizontal="center" vertical="center" wrapText="1"/>
    </xf>
    <xf numFmtId="1" fontId="13" fillId="8" borderId="15" xfId="0" applyNumberFormat="1" applyFont="1" applyFill="1" applyBorder="1" applyAlignment="1">
      <alignment horizontal="center" vertical="center" wrapText="1"/>
    </xf>
    <xf numFmtId="0" fontId="6" fillId="8" borderId="22" xfId="5" applyFont="1" applyFill="1" applyBorder="1" applyAlignment="1">
      <alignment horizontal="center" vertical="center" wrapText="1"/>
    </xf>
    <xf numFmtId="0" fontId="6" fillId="8" borderId="15" xfId="5" applyFont="1" applyFill="1" applyBorder="1" applyAlignment="1">
      <alignment horizontal="center" vertical="center" wrapText="1"/>
    </xf>
    <xf numFmtId="9" fontId="6" fillId="8" borderId="15" xfId="6" applyFont="1" applyFill="1" applyBorder="1" applyAlignment="1">
      <alignment horizontal="center" vertical="center" wrapText="1"/>
    </xf>
    <xf numFmtId="9" fontId="6" fillId="8" borderId="21" xfId="6" applyFont="1" applyFill="1" applyBorder="1" applyAlignment="1">
      <alignment horizontal="center" vertical="center" wrapText="1"/>
    </xf>
    <xf numFmtId="1" fontId="13" fillId="8" borderId="21" xfId="0" applyNumberFormat="1" applyFont="1" applyFill="1" applyBorder="1" applyAlignment="1">
      <alignment horizontal="center" vertical="center" wrapText="1"/>
    </xf>
    <xf numFmtId="1" fontId="5" fillId="8" borderId="21" xfId="0" applyNumberFormat="1" applyFont="1" applyFill="1" applyBorder="1" applyAlignment="1">
      <alignment horizontal="left" vertical="center" wrapText="1"/>
    </xf>
    <xf numFmtId="0" fontId="9" fillId="5" borderId="31" xfId="0" applyFont="1" applyFill="1" applyBorder="1" applyAlignment="1">
      <alignment horizontal="center" vertical="center" wrapText="1"/>
    </xf>
    <xf numFmtId="49" fontId="9" fillId="5" borderId="15" xfId="4" applyNumberFormat="1" applyFont="1" applyFill="1" applyBorder="1" applyAlignment="1">
      <alignment horizontal="center" vertical="center" wrapText="1"/>
    </xf>
    <xf numFmtId="1" fontId="6" fillId="6" borderId="31" xfId="0" applyNumberFormat="1" applyFont="1" applyFill="1" applyBorder="1" applyAlignment="1">
      <alignment vertical="center"/>
    </xf>
    <xf numFmtId="1" fontId="13" fillId="6" borderId="15" xfId="0" applyNumberFormat="1" applyFont="1" applyFill="1" applyBorder="1" applyAlignment="1">
      <alignment horizontal="center" vertical="center" wrapText="1"/>
    </xf>
    <xf numFmtId="1" fontId="6" fillId="6" borderId="28" xfId="0" applyNumberFormat="1" applyFont="1" applyFill="1" applyBorder="1" applyAlignment="1">
      <alignment vertical="center" wrapText="1"/>
    </xf>
    <xf numFmtId="1" fontId="6" fillId="6" borderId="30" xfId="0" applyNumberFormat="1" applyFont="1" applyFill="1" applyBorder="1" applyAlignment="1">
      <alignment vertical="center" wrapText="1"/>
    </xf>
    <xf numFmtId="1" fontId="6" fillId="6" borderId="29" xfId="0" applyNumberFormat="1" applyFont="1" applyFill="1" applyBorder="1" applyAlignment="1">
      <alignment vertical="center" wrapText="1"/>
    </xf>
    <xf numFmtId="0" fontId="10" fillId="4" borderId="32" xfId="4" applyFont="1" applyFill="1" applyBorder="1" applyAlignment="1">
      <alignment vertical="center" wrapText="1"/>
    </xf>
    <xf numFmtId="0" fontId="10" fillId="4" borderId="32" xfId="4"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0" borderId="15" xfId="0" applyFont="1" applyBorder="1" applyAlignment="1">
      <alignment horizontal="center" vertical="center" wrapText="1"/>
    </xf>
    <xf numFmtId="0" fontId="10" fillId="8" borderId="15" xfId="4" quotePrefix="1" applyFont="1" applyFill="1" applyBorder="1" applyAlignment="1">
      <alignment horizontal="center" vertical="center" wrapText="1"/>
    </xf>
    <xf numFmtId="1" fontId="5" fillId="8" borderId="15" xfId="0" applyNumberFormat="1" applyFont="1" applyFill="1" applyBorder="1" applyAlignment="1">
      <alignment vertical="center" wrapText="1"/>
    </xf>
    <xf numFmtId="1" fontId="14" fillId="6" borderId="31" xfId="0" applyNumberFormat="1" applyFont="1" applyFill="1" applyBorder="1" applyAlignment="1">
      <alignment horizontal="center" vertical="center" wrapText="1"/>
    </xf>
    <xf numFmtId="0" fontId="14" fillId="6" borderId="31" xfId="0" applyFont="1" applyFill="1" applyBorder="1" applyAlignment="1">
      <alignment horizontal="center" vertical="center" wrapText="1"/>
    </xf>
    <xf numFmtId="1" fontId="6" fillId="6" borderId="31" xfId="0" applyNumberFormat="1" applyFont="1" applyFill="1" applyBorder="1" applyAlignment="1">
      <alignment horizontal="center" vertical="center" wrapText="1"/>
    </xf>
    <xf numFmtId="1" fontId="6" fillId="6" borderId="29" xfId="0" applyNumberFormat="1" applyFont="1" applyFill="1" applyBorder="1" applyAlignment="1">
      <alignment horizontal="center" vertical="center"/>
    </xf>
    <xf numFmtId="1" fontId="6" fillId="6" borderId="32" xfId="0" applyNumberFormat="1" applyFont="1" applyFill="1" applyBorder="1" applyAlignment="1">
      <alignment horizontal="center" vertical="center" wrapText="1"/>
    </xf>
    <xf numFmtId="1" fontId="5" fillId="6" borderId="31" xfId="0" applyNumberFormat="1" applyFont="1" applyFill="1" applyBorder="1" applyAlignment="1">
      <alignment horizontal="left" vertical="center" wrapText="1"/>
    </xf>
    <xf numFmtId="0" fontId="33" fillId="6" borderId="31" xfId="0" applyFont="1" applyFill="1" applyBorder="1" applyAlignment="1">
      <alignment horizontal="center" vertical="center" wrapText="1"/>
    </xf>
    <xf numFmtId="0" fontId="29" fillId="6" borderId="29" xfId="0" applyFont="1" applyFill="1" applyBorder="1" applyAlignment="1">
      <alignment horizontal="center" vertical="center"/>
    </xf>
    <xf numFmtId="0" fontId="11" fillId="0" borderId="31" xfId="0" applyFont="1" applyBorder="1" applyAlignment="1">
      <alignment horizontal="center" vertical="center"/>
    </xf>
    <xf numFmtId="0" fontId="11" fillId="0" borderId="31" xfId="0" applyFont="1" applyBorder="1" applyAlignment="1">
      <alignment vertical="center"/>
    </xf>
    <xf numFmtId="0" fontId="6" fillId="0" borderId="31" xfId="0" applyFont="1" applyBorder="1" applyAlignment="1">
      <alignment horizontal="center" vertical="center" wrapText="1"/>
    </xf>
    <xf numFmtId="0" fontId="14" fillId="5" borderId="31" xfId="0" applyFont="1" applyFill="1" applyBorder="1" applyAlignment="1">
      <alignment horizontal="center" vertical="center" wrapText="1"/>
    </xf>
    <xf numFmtId="1" fontId="6" fillId="5" borderId="29" xfId="0" applyNumberFormat="1" applyFont="1" applyFill="1" applyBorder="1" applyAlignment="1">
      <alignment horizontal="center" vertical="center"/>
    </xf>
    <xf numFmtId="0" fontId="5" fillId="20" borderId="32" xfId="4" applyFill="1" applyBorder="1" applyAlignment="1">
      <alignment horizontal="center" vertical="center" wrapText="1"/>
    </xf>
    <xf numFmtId="1" fontId="6" fillId="5" borderId="32" xfId="0" applyNumberFormat="1" applyFont="1" applyFill="1" applyBorder="1" applyAlignment="1">
      <alignment horizontal="center" vertical="center" wrapText="1"/>
    </xf>
    <xf numFmtId="0" fontId="45" fillId="20" borderId="27" xfId="0" applyFont="1" applyFill="1" applyBorder="1" applyAlignment="1">
      <alignment vertical="center"/>
    </xf>
    <xf numFmtId="0" fontId="10" fillId="20" borderId="35" xfId="4" quotePrefix="1" applyFont="1" applyFill="1" applyBorder="1" applyAlignment="1">
      <alignment horizontal="center" vertical="center" wrapText="1"/>
    </xf>
    <xf numFmtId="0" fontId="10" fillId="20" borderId="32" xfId="4" quotePrefix="1" applyFont="1" applyFill="1" applyBorder="1" applyAlignment="1">
      <alignment horizontal="center" vertical="center" wrapText="1"/>
    </xf>
    <xf numFmtId="49" fontId="5" fillId="20" borderId="32" xfId="4" applyNumberFormat="1" applyFill="1" applyBorder="1" applyAlignment="1">
      <alignment horizontal="center" vertical="center" wrapText="1"/>
    </xf>
    <xf numFmtId="0" fontId="44" fillId="20" borderId="27" xfId="0" applyFont="1" applyFill="1" applyBorder="1" applyAlignment="1">
      <alignment horizontal="justify" vertical="center" wrapText="1"/>
    </xf>
    <xf numFmtId="0" fontId="10" fillId="6" borderId="32" xfId="4" quotePrefix="1" applyFont="1" applyFill="1" applyBorder="1" applyAlignment="1">
      <alignment horizontal="center" vertical="center" wrapText="1"/>
    </xf>
    <xf numFmtId="0" fontId="10" fillId="6" borderId="14" xfId="4" quotePrefix="1" applyFont="1" applyFill="1" applyBorder="1" applyAlignment="1">
      <alignment horizontal="center" vertical="center" wrapText="1"/>
    </xf>
    <xf numFmtId="49" fontId="5" fillId="6" borderId="14" xfId="4" applyNumberFormat="1" applyFill="1" applyBorder="1" applyAlignment="1">
      <alignment horizontal="center" vertical="center" wrapText="1"/>
    </xf>
    <xf numFmtId="0" fontId="5" fillId="6" borderId="32" xfId="4" applyFill="1" applyBorder="1" applyAlignment="1">
      <alignment horizontal="center" vertical="center" wrapText="1"/>
    </xf>
    <xf numFmtId="0" fontId="43" fillId="6" borderId="27" xfId="0" applyFont="1" applyFill="1" applyBorder="1" applyAlignment="1">
      <alignment vertical="center"/>
    </xf>
    <xf numFmtId="49" fontId="5" fillId="6" borderId="32" xfId="4" applyNumberFormat="1" applyFill="1" applyBorder="1" applyAlignment="1">
      <alignment horizontal="center" vertical="center" wrapText="1"/>
    </xf>
    <xf numFmtId="0" fontId="43" fillId="6" borderId="36" xfId="0" applyFont="1" applyFill="1" applyBorder="1" applyAlignment="1">
      <alignment vertical="center"/>
    </xf>
    <xf numFmtId="49" fontId="9" fillId="6" borderId="32" xfId="4" applyNumberFormat="1" applyFont="1" applyFill="1" applyBorder="1" applyAlignment="1">
      <alignment horizontal="center" vertical="center" wrapText="1"/>
    </xf>
    <xf numFmtId="0" fontId="13" fillId="0" borderId="32" xfId="4" applyFont="1" applyBorder="1" applyAlignment="1">
      <alignment horizontal="center" vertical="center" wrapText="1"/>
    </xf>
    <xf numFmtId="1" fontId="14" fillId="11" borderId="31" xfId="0" applyNumberFormat="1" applyFont="1" applyFill="1" applyBorder="1" applyAlignment="1">
      <alignment horizontal="center" vertical="center" wrapText="1"/>
    </xf>
    <xf numFmtId="1" fontId="11" fillId="11" borderId="29" xfId="0" applyNumberFormat="1" applyFont="1" applyFill="1" applyBorder="1" applyAlignment="1">
      <alignment vertical="center"/>
    </xf>
    <xf numFmtId="0" fontId="12" fillId="11" borderId="16" xfId="0" applyFont="1" applyFill="1" applyBorder="1" applyAlignment="1">
      <alignment vertical="center"/>
    </xf>
    <xf numFmtId="1" fontId="11" fillId="11" borderId="32" xfId="0" applyNumberFormat="1" applyFont="1" applyFill="1" applyBorder="1" applyAlignment="1">
      <alignment horizontal="center" vertical="center"/>
    </xf>
    <xf numFmtId="0" fontId="16" fillId="11" borderId="16" xfId="0" applyFont="1" applyFill="1" applyBorder="1" applyAlignment="1">
      <alignment horizontal="left" vertical="center"/>
    </xf>
    <xf numFmtId="0" fontId="6" fillId="14" borderId="37" xfId="0" applyFont="1" applyFill="1" applyBorder="1" applyAlignment="1">
      <alignment horizontal="center" vertical="center" wrapText="1"/>
    </xf>
    <xf numFmtId="1" fontId="14" fillId="14" borderId="37" xfId="0" applyNumberFormat="1" applyFont="1" applyFill="1" applyBorder="1" applyAlignment="1">
      <alignment horizontal="center" vertical="center" wrapText="1"/>
    </xf>
    <xf numFmtId="1" fontId="14" fillId="14" borderId="38" xfId="0" applyNumberFormat="1" applyFont="1" applyFill="1" applyBorder="1" applyAlignment="1">
      <alignment horizontal="center" vertical="center" wrapText="1"/>
    </xf>
    <xf numFmtId="0" fontId="6" fillId="14" borderId="38" xfId="0" applyFont="1" applyFill="1" applyBorder="1" applyAlignment="1">
      <alignment horizontal="center" vertical="center" wrapText="1"/>
    </xf>
    <xf numFmtId="1" fontId="6" fillId="14" borderId="38" xfId="0" applyNumberFormat="1" applyFont="1" applyFill="1" applyBorder="1" applyAlignment="1">
      <alignment vertical="center"/>
    </xf>
    <xf numFmtId="1" fontId="6" fillId="14" borderId="32" xfId="0" applyNumberFormat="1" applyFont="1" applyFill="1" applyBorder="1" applyAlignment="1">
      <alignment horizontal="center" vertical="center" wrapText="1"/>
    </xf>
    <xf numFmtId="0" fontId="12" fillId="0" borderId="32" xfId="0" applyFont="1" applyBorder="1" applyAlignment="1">
      <alignment vertical="center"/>
    </xf>
    <xf numFmtId="0" fontId="6" fillId="5" borderId="31" xfId="0" applyFont="1" applyFill="1" applyBorder="1" applyAlignment="1">
      <alignment horizontal="center" vertical="center" wrapText="1"/>
    </xf>
    <xf numFmtId="1" fontId="6" fillId="5" borderId="29" xfId="0" applyNumberFormat="1" applyFont="1" applyFill="1" applyBorder="1" applyAlignment="1">
      <alignment vertical="center"/>
    </xf>
    <xf numFmtId="1" fontId="14" fillId="5" borderId="31" xfId="0" applyNumberFormat="1" applyFont="1" applyFill="1" applyBorder="1" applyAlignment="1">
      <alignment horizontal="center" vertical="center" wrapText="1"/>
    </xf>
    <xf numFmtId="1" fontId="5" fillId="5" borderId="31" xfId="0" applyNumberFormat="1" applyFont="1" applyFill="1" applyBorder="1" applyAlignment="1">
      <alignment horizontal="left" vertical="center" wrapText="1"/>
    </xf>
    <xf numFmtId="0" fontId="11" fillId="15" borderId="31" xfId="0" applyFont="1" applyFill="1" applyBorder="1" applyAlignment="1">
      <alignment horizontal="center" vertical="center"/>
    </xf>
    <xf numFmtId="0" fontId="11" fillId="15" borderId="31" xfId="0" applyFont="1" applyFill="1" applyBorder="1" applyAlignment="1">
      <alignment vertical="center"/>
    </xf>
    <xf numFmtId="0" fontId="41" fillId="15" borderId="32" xfId="0" applyFont="1" applyFill="1" applyBorder="1" applyAlignment="1">
      <alignment vertical="center"/>
    </xf>
    <xf numFmtId="0" fontId="6" fillId="15" borderId="31" xfId="0" applyFont="1" applyFill="1" applyBorder="1" applyAlignment="1">
      <alignment horizontal="center" vertical="center" wrapText="1"/>
    </xf>
    <xf numFmtId="0" fontId="14" fillId="15" borderId="31" xfId="0" applyFont="1" applyFill="1" applyBorder="1" applyAlignment="1">
      <alignment horizontal="center" vertical="center" wrapText="1"/>
    </xf>
    <xf numFmtId="1" fontId="6" fillId="15" borderId="29" xfId="0" applyNumberFormat="1" applyFont="1" applyFill="1" applyBorder="1" applyAlignment="1">
      <alignment vertical="center"/>
    </xf>
    <xf numFmtId="1" fontId="6" fillId="15" borderId="15" xfId="0" applyNumberFormat="1" applyFont="1" applyFill="1" applyBorder="1" applyAlignment="1">
      <alignment horizontal="center" vertical="center" wrapText="1"/>
    </xf>
    <xf numFmtId="0" fontId="5" fillId="15" borderId="31" xfId="0" applyFont="1" applyFill="1" applyBorder="1" applyAlignment="1">
      <alignment horizontal="left" vertical="center" wrapText="1"/>
    </xf>
    <xf numFmtId="0" fontId="14" fillId="0" borderId="31" xfId="0" applyFont="1" applyBorder="1" applyAlignment="1">
      <alignment horizontal="center" vertical="center" wrapText="1"/>
    </xf>
    <xf numFmtId="1" fontId="6" fillId="0" borderId="29" xfId="0" applyNumberFormat="1" applyFont="1" applyBorder="1" applyAlignment="1">
      <alignment horizontal="center" vertical="center"/>
    </xf>
    <xf numFmtId="1" fontId="6" fillId="0" borderId="15" xfId="0" applyNumberFormat="1" applyFont="1" applyBorder="1" applyAlignment="1">
      <alignment horizontal="center" vertical="center" wrapText="1"/>
    </xf>
    <xf numFmtId="0" fontId="10" fillId="0" borderId="32" xfId="4" applyFont="1" applyBorder="1" applyAlignment="1">
      <alignment horizontal="left" vertical="center" wrapText="1"/>
    </xf>
    <xf numFmtId="0" fontId="40" fillId="0" borderId="32" xfId="0" applyFont="1" applyBorder="1" applyAlignment="1">
      <alignment vertical="center"/>
    </xf>
    <xf numFmtId="0" fontId="14" fillId="0" borderId="31" xfId="0" applyFont="1" applyBorder="1" applyAlignment="1">
      <alignment horizontal="left" vertical="center" wrapText="1"/>
    </xf>
    <xf numFmtId="1" fontId="11" fillId="11" borderId="15" xfId="0" applyNumberFormat="1" applyFont="1" applyFill="1" applyBorder="1" applyAlignment="1">
      <alignment horizontal="center" vertical="center"/>
    </xf>
    <xf numFmtId="1" fontId="18" fillId="14" borderId="15" xfId="0" applyNumberFormat="1" applyFont="1" applyFill="1" applyBorder="1" applyAlignment="1">
      <alignment horizontal="center" vertical="center"/>
    </xf>
    <xf numFmtId="1" fontId="14" fillId="14" borderId="16" xfId="0" applyNumberFormat="1" applyFont="1" applyFill="1" applyBorder="1" applyAlignment="1">
      <alignment vertical="center"/>
    </xf>
    <xf numFmtId="1" fontId="25" fillId="14" borderId="32" xfId="0" applyNumberFormat="1" applyFont="1" applyFill="1" applyBorder="1" applyAlignment="1">
      <alignment horizontal="center" vertical="center"/>
    </xf>
    <xf numFmtId="1" fontId="26" fillId="14" borderId="16" xfId="0" applyNumberFormat="1" applyFont="1" applyFill="1" applyBorder="1" applyAlignment="1">
      <alignment horizontal="left" vertical="center"/>
    </xf>
    <xf numFmtId="0" fontId="18" fillId="10" borderId="39" xfId="0" applyFont="1" applyFill="1" applyBorder="1" applyAlignment="1">
      <alignment vertical="center" wrapText="1"/>
    </xf>
    <xf numFmtId="1" fontId="14" fillId="10" borderId="29" xfId="0" applyNumberFormat="1" applyFont="1" applyFill="1" applyBorder="1" applyAlignment="1">
      <alignment horizontal="center" vertical="center" wrapText="1"/>
    </xf>
    <xf numFmtId="1" fontId="17" fillId="10" borderId="32" xfId="0" applyNumberFormat="1" applyFont="1" applyFill="1" applyBorder="1" applyAlignment="1">
      <alignment horizontal="center" vertical="center" wrapText="1"/>
    </xf>
    <xf numFmtId="1" fontId="18" fillId="10" borderId="18" xfId="0" applyNumberFormat="1" applyFont="1" applyFill="1" applyBorder="1" applyAlignment="1">
      <alignment vertical="center" wrapText="1"/>
    </xf>
    <xf numFmtId="1" fontId="16" fillId="10" borderId="31" xfId="0" applyNumberFormat="1" applyFont="1" applyFill="1" applyBorder="1" applyAlignment="1">
      <alignment horizontal="left" vertical="center" wrapText="1"/>
    </xf>
    <xf numFmtId="0" fontId="14" fillId="9" borderId="32" xfId="0" applyFont="1" applyFill="1" applyBorder="1" applyAlignment="1">
      <alignment horizontal="center" vertical="center" wrapText="1"/>
    </xf>
    <xf numFmtId="0" fontId="14" fillId="9" borderId="32" xfId="0" applyFont="1" applyFill="1" applyBorder="1" applyAlignment="1">
      <alignment horizontal="left" vertical="center" wrapText="1"/>
    </xf>
    <xf numFmtId="1" fontId="14" fillId="9" borderId="32" xfId="0" applyNumberFormat="1" applyFont="1" applyFill="1" applyBorder="1" applyAlignment="1">
      <alignment horizontal="center" vertical="center" wrapText="1"/>
    </xf>
    <xf numFmtId="1" fontId="14" fillId="9" borderId="26" xfId="0" applyNumberFormat="1" applyFont="1" applyFill="1" applyBorder="1" applyAlignment="1">
      <alignment horizontal="center" vertical="center" wrapText="1"/>
    </xf>
    <xf numFmtId="1" fontId="14" fillId="9" borderId="33" xfId="0" applyNumberFormat="1" applyFont="1" applyFill="1" applyBorder="1" applyAlignment="1">
      <alignment horizontal="center" vertical="center" wrapText="1"/>
    </xf>
    <xf numFmtId="1" fontId="5" fillId="9" borderId="32" xfId="0" applyNumberFormat="1" applyFont="1" applyFill="1" applyBorder="1" applyAlignment="1">
      <alignment horizontal="left" vertical="center" wrapText="1"/>
    </xf>
    <xf numFmtId="0" fontId="11" fillId="5" borderId="31" xfId="0" applyFont="1" applyFill="1" applyBorder="1" applyAlignment="1">
      <alignment horizontal="center" vertical="center"/>
    </xf>
    <xf numFmtId="0" fontId="6" fillId="5" borderId="31" xfId="0" applyFont="1" applyFill="1" applyBorder="1" applyAlignment="1">
      <alignment horizontal="center" vertical="center"/>
    </xf>
    <xf numFmtId="0" fontId="9" fillId="5" borderId="32" xfId="0" applyFont="1" applyFill="1" applyBorder="1" applyAlignment="1">
      <alignment vertical="center"/>
    </xf>
    <xf numFmtId="1" fontId="5" fillId="0" borderId="29" xfId="0" applyNumberFormat="1" applyFont="1" applyBorder="1" applyAlignment="1">
      <alignment horizontal="center" vertical="center"/>
    </xf>
    <xf numFmtId="9" fontId="6" fillId="3" borderId="33" xfId="6" applyFont="1" applyFill="1" applyBorder="1" applyAlignment="1">
      <alignment horizontal="center" vertical="center" wrapText="1"/>
    </xf>
    <xf numFmtId="0" fontId="6" fillId="3" borderId="32" xfId="5" applyFont="1" applyFill="1" applyBorder="1" applyAlignment="1">
      <alignment horizontal="center" vertical="center" wrapText="1"/>
    </xf>
    <xf numFmtId="9" fontId="6" fillId="2" borderId="32" xfId="6" applyFont="1" applyFill="1" applyBorder="1" applyAlignment="1">
      <alignment horizontal="center" vertical="center" wrapText="1"/>
    </xf>
    <xf numFmtId="0" fontId="6" fillId="2" borderId="32" xfId="5" applyFont="1" applyFill="1" applyBorder="1" applyAlignment="1">
      <alignment horizontal="center" vertical="center" wrapText="1"/>
    </xf>
    <xf numFmtId="0" fontId="6" fillId="2" borderId="26" xfId="5" applyFont="1" applyFill="1" applyBorder="1" applyAlignment="1">
      <alignment horizontal="center" vertical="center" wrapText="1"/>
    </xf>
    <xf numFmtId="9" fontId="6" fillId="3" borderId="32" xfId="6" applyFont="1" applyFill="1" applyBorder="1" applyAlignment="1">
      <alignment horizontal="center" vertical="center" wrapText="1"/>
    </xf>
    <xf numFmtId="1" fontId="5" fillId="0" borderId="31" xfId="0" applyNumberFormat="1" applyFont="1" applyBorder="1" applyAlignment="1">
      <alignment horizontal="left" vertical="center" wrapText="1"/>
    </xf>
    <xf numFmtId="0" fontId="9" fillId="0" borderId="32" xfId="0" applyFont="1" applyBorder="1" applyAlignment="1">
      <alignment vertical="center"/>
    </xf>
    <xf numFmtId="0" fontId="5" fillId="0" borderId="32" xfId="0" applyFont="1" applyBorder="1" applyAlignment="1">
      <alignment vertical="center"/>
    </xf>
    <xf numFmtId="1" fontId="5" fillId="4" borderId="32" xfId="0" applyNumberFormat="1" applyFont="1" applyFill="1" applyBorder="1" applyAlignment="1">
      <alignment horizontal="center" vertical="center" wrapText="1"/>
    </xf>
    <xf numFmtId="1" fontId="13" fillId="4" borderId="32" xfId="0" applyNumberFormat="1" applyFont="1" applyFill="1" applyBorder="1" applyAlignment="1">
      <alignment horizontal="center" vertical="center" wrapText="1"/>
    </xf>
    <xf numFmtId="0" fontId="5" fillId="0" borderId="32" xfId="4" applyBorder="1" applyAlignment="1">
      <alignment horizontal="center" vertical="center" wrapText="1"/>
    </xf>
    <xf numFmtId="0" fontId="6" fillId="3" borderId="22" xfId="5" applyFont="1" applyFill="1" applyBorder="1" applyAlignment="1">
      <alignment horizontal="center" vertical="center" wrapText="1"/>
    </xf>
    <xf numFmtId="0" fontId="5" fillId="4" borderId="26" xfId="4" applyFill="1" applyBorder="1" applyAlignment="1">
      <alignment vertical="center" wrapText="1"/>
    </xf>
    <xf numFmtId="0" fontId="5" fillId="4" borderId="27" xfId="4" applyFill="1" applyBorder="1" applyAlignment="1">
      <alignment vertical="center" wrapText="1"/>
    </xf>
    <xf numFmtId="1" fontId="13" fillId="4" borderId="26" xfId="0" applyNumberFormat="1" applyFont="1" applyFill="1" applyBorder="1" applyAlignment="1">
      <alignment horizontal="center" vertical="center" wrapText="1"/>
    </xf>
    <xf numFmtId="0" fontId="6" fillId="4" borderId="32" xfId="5" applyFont="1" applyFill="1" applyBorder="1" applyAlignment="1">
      <alignment horizontal="center" vertical="center" wrapText="1"/>
    </xf>
    <xf numFmtId="9" fontId="6" fillId="4" borderId="32" xfId="6" applyFont="1" applyFill="1" applyBorder="1" applyAlignment="1">
      <alignment horizontal="center" vertical="center" wrapText="1"/>
    </xf>
    <xf numFmtId="9" fontId="6" fillId="4" borderId="26" xfId="6" applyFont="1" applyFill="1" applyBorder="1" applyAlignment="1">
      <alignment horizontal="center" vertical="center" wrapText="1"/>
    </xf>
    <xf numFmtId="1" fontId="5" fillId="4" borderId="26" xfId="0" applyNumberFormat="1" applyFont="1" applyFill="1" applyBorder="1" applyAlignment="1">
      <alignment horizontal="left" vertical="center" wrapText="1"/>
    </xf>
    <xf numFmtId="0" fontId="5" fillId="0" borderId="32" xfId="4" quotePrefix="1" applyBorder="1" applyAlignment="1">
      <alignment horizontal="center" vertical="center" wrapText="1"/>
    </xf>
    <xf numFmtId="0" fontId="9" fillId="5" borderId="32" xfId="4" applyFont="1" applyFill="1" applyBorder="1" applyAlignment="1">
      <alignment horizontal="left" vertical="center" wrapText="1"/>
    </xf>
    <xf numFmtId="0" fontId="5" fillId="4" borderId="32" xfId="4" applyFill="1" applyBorder="1" applyAlignment="1">
      <alignment horizontal="center" vertical="center" wrapText="1"/>
    </xf>
    <xf numFmtId="0" fontId="6" fillId="4" borderId="26" xfId="5" applyFont="1" applyFill="1" applyBorder="1" applyAlignment="1">
      <alignment horizontal="center" vertical="center" wrapText="1"/>
    </xf>
    <xf numFmtId="1" fontId="5" fillId="4" borderId="32" xfId="0" applyNumberFormat="1" applyFont="1" applyFill="1" applyBorder="1" applyAlignment="1">
      <alignment horizontal="left" vertical="center" wrapText="1"/>
    </xf>
    <xf numFmtId="0" fontId="10" fillId="6" borderId="32" xfId="4" applyFont="1" applyFill="1" applyBorder="1" applyAlignment="1">
      <alignment horizontal="center" vertical="center" wrapText="1"/>
    </xf>
    <xf numFmtId="0" fontId="10" fillId="6" borderId="32" xfId="4" applyFont="1" applyFill="1" applyBorder="1" applyAlignment="1">
      <alignment vertical="center" wrapText="1"/>
    </xf>
    <xf numFmtId="1" fontId="14" fillId="6" borderId="31" xfId="0" applyNumberFormat="1" applyFont="1" applyFill="1" applyBorder="1" applyAlignment="1">
      <alignment vertical="center" wrapText="1"/>
    </xf>
    <xf numFmtId="49" fontId="10" fillId="6" borderId="15" xfId="4" applyNumberFormat="1" applyFont="1" applyFill="1" applyBorder="1" applyAlignment="1">
      <alignment horizontal="center" vertical="center" wrapText="1"/>
    </xf>
    <xf numFmtId="49" fontId="10" fillId="6" borderId="21" xfId="4" applyNumberFormat="1" applyFont="1" applyFill="1" applyBorder="1" applyAlignment="1">
      <alignment horizontal="center" vertical="center" wrapText="1"/>
    </xf>
    <xf numFmtId="0" fontId="5" fillId="6" borderId="22" xfId="4" applyFill="1" applyBorder="1" applyAlignment="1">
      <alignment vertical="center" wrapText="1"/>
    </xf>
    <xf numFmtId="0" fontId="5" fillId="6" borderId="15" xfId="4" applyFill="1" applyBorder="1" applyAlignment="1">
      <alignment vertical="center" wrapText="1"/>
    </xf>
    <xf numFmtId="0" fontId="5" fillId="4" borderId="22" xfId="4" applyFill="1" applyBorder="1" applyAlignment="1">
      <alignment vertical="center" wrapText="1"/>
    </xf>
    <xf numFmtId="0" fontId="5" fillId="4" borderId="15" xfId="4" applyFill="1" applyBorder="1" applyAlignment="1">
      <alignment vertical="center" wrapText="1"/>
    </xf>
    <xf numFmtId="0" fontId="5" fillId="4" borderId="31" xfId="0" applyFont="1" applyFill="1" applyBorder="1" applyAlignment="1">
      <alignment horizontal="left" vertical="center" wrapText="1"/>
    </xf>
    <xf numFmtId="0" fontId="5" fillId="0" borderId="32" xfId="0" applyFont="1" applyBorder="1" applyAlignment="1">
      <alignment vertical="center" wrapText="1"/>
    </xf>
    <xf numFmtId="0" fontId="5" fillId="5" borderId="32" xfId="0" applyFont="1" applyFill="1" applyBorder="1" applyAlignment="1">
      <alignment horizontal="center" vertical="center" wrapText="1"/>
    </xf>
    <xf numFmtId="1" fontId="5" fillId="5" borderId="32" xfId="0" applyNumberFormat="1" applyFont="1" applyFill="1" applyBorder="1" applyAlignment="1">
      <alignment horizontal="center" vertical="center" wrapText="1"/>
    </xf>
    <xf numFmtId="0" fontId="34" fillId="3" borderId="32" xfId="0" applyFont="1" applyFill="1" applyBorder="1" applyAlignment="1">
      <alignment horizontal="center" vertical="center"/>
    </xf>
    <xf numFmtId="0" fontId="5" fillId="0" borderId="32" xfId="0" applyFont="1" applyBorder="1" applyAlignment="1">
      <alignment horizontal="center" vertical="center" wrapText="1"/>
    </xf>
    <xf numFmtId="49" fontId="5" fillId="6" borderId="32" xfId="4" applyNumberFormat="1" applyFill="1" applyBorder="1" applyAlignment="1">
      <alignment horizontal="left" vertical="center" wrapText="1"/>
    </xf>
    <xf numFmtId="0" fontId="5" fillId="5" borderId="32" xfId="0" applyFont="1" applyFill="1" applyBorder="1" applyAlignment="1">
      <alignment vertical="center"/>
    </xf>
    <xf numFmtId="0" fontId="34" fillId="3" borderId="32" xfId="0" applyFont="1" applyFill="1" applyBorder="1" applyAlignment="1">
      <alignment horizontal="center" vertical="center" wrapText="1"/>
    </xf>
    <xf numFmtId="0" fontId="5" fillId="12" borderId="32" xfId="4" applyFill="1" applyBorder="1" applyAlignment="1">
      <alignment horizontal="center" vertical="center" wrapText="1"/>
    </xf>
    <xf numFmtId="11" fontId="6" fillId="5" borderId="31" xfId="0" applyNumberFormat="1" applyFont="1" applyFill="1" applyBorder="1" applyAlignment="1">
      <alignment horizontal="center" vertical="center" wrapText="1"/>
    </xf>
    <xf numFmtId="1" fontId="14" fillId="19" borderId="39" xfId="0" applyNumberFormat="1" applyFont="1" applyFill="1" applyBorder="1" applyAlignment="1">
      <alignment horizontal="center" vertical="center" wrapText="1"/>
    </xf>
    <xf numFmtId="0" fontId="14" fillId="19" borderId="39" xfId="0" applyFont="1" applyFill="1" applyBorder="1" applyAlignment="1">
      <alignment horizontal="center" vertical="center" wrapText="1"/>
    </xf>
    <xf numFmtId="1" fontId="29" fillId="19" borderId="13" xfId="0" applyNumberFormat="1" applyFont="1" applyFill="1" applyBorder="1" applyAlignment="1">
      <alignment horizontal="center" vertical="center" wrapText="1"/>
    </xf>
    <xf numFmtId="1" fontId="14" fillId="19" borderId="15" xfId="0" applyNumberFormat="1" applyFont="1" applyFill="1" applyBorder="1" applyAlignment="1">
      <alignment horizontal="center" vertical="center" wrapText="1"/>
    </xf>
    <xf numFmtId="1" fontId="5" fillId="19" borderId="39" xfId="0" applyNumberFormat="1" applyFont="1" applyFill="1" applyBorder="1" applyAlignment="1">
      <alignment horizontal="left" vertical="center" wrapText="1"/>
    </xf>
    <xf numFmtId="0" fontId="14" fillId="5" borderId="15" xfId="0" applyFont="1" applyFill="1" applyBorder="1" applyAlignment="1">
      <alignment horizontal="center" vertical="center" wrapText="1"/>
    </xf>
    <xf numFmtId="1" fontId="6" fillId="5" borderId="16" xfId="0" applyNumberFormat="1" applyFont="1" applyFill="1" applyBorder="1" applyAlignment="1">
      <alignment horizontal="center" vertical="center"/>
    </xf>
    <xf numFmtId="0" fontId="5" fillId="12" borderId="32" xfId="4" applyFill="1" applyBorder="1" applyAlignment="1">
      <alignment horizontal="left" vertical="center" wrapText="1"/>
    </xf>
    <xf numFmtId="1" fontId="14" fillId="5" borderId="32" xfId="0" applyNumberFormat="1" applyFont="1" applyFill="1" applyBorder="1" applyAlignment="1">
      <alignment horizontal="center" vertical="center" wrapText="1"/>
    </xf>
    <xf numFmtId="0" fontId="46" fillId="15" borderId="32" xfId="0" applyFont="1" applyFill="1" applyBorder="1" applyAlignment="1">
      <alignment horizontal="center" vertical="center"/>
    </xf>
    <xf numFmtId="0" fontId="9" fillId="2" borderId="26" xfId="0" applyFont="1" applyFill="1" applyBorder="1" applyAlignment="1">
      <alignment horizontal="center" vertical="center"/>
    </xf>
    <xf numFmtId="0" fontId="9" fillId="3" borderId="32" xfId="0" applyFont="1" applyFill="1" applyBorder="1" applyAlignment="1">
      <alignment horizontal="center" vertical="center"/>
    </xf>
    <xf numFmtId="0" fontId="9" fillId="2" borderId="32" xfId="0" applyFont="1" applyFill="1" applyBorder="1" applyAlignment="1">
      <alignment horizontal="center" vertical="center"/>
    </xf>
    <xf numFmtId="1" fontId="6" fillId="5" borderId="24" xfId="0" applyNumberFormat="1" applyFont="1" applyFill="1" applyBorder="1" applyAlignment="1">
      <alignment horizontal="center" vertical="center"/>
    </xf>
    <xf numFmtId="1" fontId="6" fillId="5" borderId="20" xfId="0" applyNumberFormat="1" applyFont="1" applyFill="1" applyBorder="1" applyAlignment="1">
      <alignment horizontal="center" vertical="center" wrapText="1"/>
    </xf>
    <xf numFmtId="0" fontId="5" fillId="12" borderId="15" xfId="4" applyFill="1" applyBorder="1" applyAlignment="1">
      <alignment horizontal="left" vertical="center" wrapText="1"/>
    </xf>
    <xf numFmtId="9" fontId="6" fillId="4" borderId="21" xfId="6" applyFont="1" applyFill="1" applyBorder="1" applyAlignment="1">
      <alignment horizontal="center" vertical="center" wrapText="1"/>
    </xf>
    <xf numFmtId="1" fontId="5" fillId="4" borderId="21" xfId="0" applyNumberFormat="1" applyFont="1" applyFill="1" applyBorder="1" applyAlignment="1">
      <alignment horizontal="left" vertical="center" wrapText="1"/>
    </xf>
    <xf numFmtId="0" fontId="5" fillId="5" borderId="15" xfId="4" applyFill="1" applyBorder="1" applyAlignment="1">
      <alignment vertical="center" wrapText="1"/>
    </xf>
    <xf numFmtId="0" fontId="5" fillId="0" borderId="15" xfId="4" quotePrefix="1" applyBorder="1" applyAlignment="1">
      <alignment horizontal="center" vertical="center" wrapText="1"/>
    </xf>
    <xf numFmtId="1" fontId="5" fillId="5" borderId="31" xfId="0" applyNumberFormat="1" applyFont="1" applyFill="1" applyBorder="1" applyAlignment="1">
      <alignment horizontal="center" vertical="center"/>
    </xf>
    <xf numFmtId="49" fontId="5" fillId="5" borderId="15" xfId="4" applyNumberFormat="1" applyFill="1" applyBorder="1" applyAlignment="1">
      <alignment horizontal="center" vertical="center" wrapText="1"/>
    </xf>
    <xf numFmtId="0" fontId="6" fillId="5" borderId="15" xfId="0" applyFont="1" applyFill="1" applyBorder="1" applyAlignment="1">
      <alignment horizontal="center" vertical="center" wrapText="1"/>
    </xf>
    <xf numFmtId="1" fontId="6" fillId="5" borderId="15" xfId="0" applyNumberFormat="1" applyFont="1" applyFill="1" applyBorder="1" applyAlignment="1">
      <alignment horizontal="center" vertical="center" wrapText="1"/>
    </xf>
    <xf numFmtId="0" fontId="9" fillId="3" borderId="15" xfId="0" applyFont="1" applyFill="1" applyBorder="1" applyAlignment="1">
      <alignment horizontal="center" vertical="center"/>
    </xf>
    <xf numFmtId="0" fontId="9" fillId="2" borderId="15" xfId="0" applyFont="1" applyFill="1" applyBorder="1" applyAlignment="1">
      <alignment horizontal="center" vertical="center"/>
    </xf>
    <xf numFmtId="0" fontId="10"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9" fillId="3" borderId="32" xfId="0" applyFont="1" applyFill="1" applyBorder="1" applyAlignment="1">
      <alignment horizontal="center" vertical="center" wrapText="1"/>
    </xf>
    <xf numFmtId="0" fontId="9" fillId="2" borderId="32" xfId="0" applyFont="1" applyFill="1" applyBorder="1" applyAlignment="1">
      <alignment horizontal="center" vertical="center" wrapText="1"/>
    </xf>
    <xf numFmtId="1" fontId="18" fillId="10" borderId="32" xfId="0" applyNumberFormat="1" applyFont="1" applyFill="1" applyBorder="1" applyAlignment="1">
      <alignment vertical="center" wrapText="1"/>
    </xf>
    <xf numFmtId="0" fontId="38" fillId="17" borderId="31" xfId="0" applyFont="1" applyFill="1" applyBorder="1" applyAlignment="1">
      <alignment horizontal="center" vertical="center"/>
    </xf>
    <xf numFmtId="0" fontId="21" fillId="17" borderId="31" xfId="0" applyFont="1" applyFill="1" applyBorder="1" applyAlignment="1">
      <alignment horizontal="center" vertical="center"/>
    </xf>
    <xf numFmtId="0" fontId="21" fillId="17" borderId="32" xfId="4" applyFont="1" applyFill="1" applyBorder="1" applyAlignment="1">
      <alignment horizontal="left" vertical="center" wrapText="1"/>
    </xf>
    <xf numFmtId="0" fontId="21" fillId="17" borderId="31" xfId="0" applyFont="1" applyFill="1" applyBorder="1" applyAlignment="1">
      <alignment horizontal="center" vertical="center" wrapText="1"/>
    </xf>
    <xf numFmtId="0" fontId="21" fillId="17" borderId="32" xfId="0" applyFont="1" applyFill="1" applyBorder="1" applyAlignment="1">
      <alignment horizontal="center" vertical="center" wrapText="1"/>
    </xf>
    <xf numFmtId="1" fontId="21" fillId="17" borderId="29" xfId="0" applyNumberFormat="1" applyFont="1" applyFill="1" applyBorder="1" applyAlignment="1">
      <alignment horizontal="center" vertical="center"/>
    </xf>
    <xf numFmtId="1" fontId="21" fillId="17" borderId="15" xfId="0" applyNumberFormat="1" applyFont="1" applyFill="1" applyBorder="1" applyAlignment="1">
      <alignment horizontal="center" vertical="center" wrapText="1"/>
    </xf>
    <xf numFmtId="9" fontId="21" fillId="17" borderId="22" xfId="6" applyFont="1" applyFill="1" applyBorder="1" applyAlignment="1">
      <alignment horizontal="center" vertical="center" wrapText="1"/>
    </xf>
    <xf numFmtId="0" fontId="21" fillId="17" borderId="15" xfId="5" applyFont="1" applyFill="1" applyBorder="1" applyAlignment="1">
      <alignment horizontal="center" vertical="center" wrapText="1"/>
    </xf>
    <xf numFmtId="9" fontId="21" fillId="17" borderId="15" xfId="6" applyFont="1" applyFill="1" applyBorder="1" applyAlignment="1">
      <alignment horizontal="center" vertical="center" wrapText="1"/>
    </xf>
    <xf numFmtId="0" fontId="21" fillId="17" borderId="21" xfId="0" applyFont="1" applyFill="1" applyBorder="1" applyAlignment="1">
      <alignment horizontal="center" vertical="center"/>
    </xf>
    <xf numFmtId="0" fontId="21" fillId="17" borderId="15" xfId="0" applyFont="1" applyFill="1" applyBorder="1" applyAlignment="1">
      <alignment horizontal="center" vertical="center"/>
    </xf>
    <xf numFmtId="0" fontId="21" fillId="17" borderId="31" xfId="0" applyFont="1" applyFill="1" applyBorder="1" applyAlignment="1">
      <alignment horizontal="left" vertical="center" wrapText="1"/>
    </xf>
    <xf numFmtId="9" fontId="5" fillId="3" borderId="33" xfId="6" applyFont="1" applyFill="1" applyBorder="1" applyAlignment="1">
      <alignment horizontal="center" vertical="center" wrapText="1"/>
    </xf>
    <xf numFmtId="0" fontId="5" fillId="3" borderId="32" xfId="5" applyFont="1" applyFill="1" applyBorder="1" applyAlignment="1">
      <alignment horizontal="center" vertical="center" wrapText="1"/>
    </xf>
    <xf numFmtId="9" fontId="5" fillId="2" borderId="32" xfId="6" applyFont="1" applyFill="1" applyBorder="1" applyAlignment="1">
      <alignment horizontal="center" vertical="center" wrapText="1"/>
    </xf>
    <xf numFmtId="0" fontId="5" fillId="2" borderId="32" xfId="5" applyFont="1" applyFill="1" applyBorder="1" applyAlignment="1">
      <alignment horizontal="center" vertical="center" wrapText="1"/>
    </xf>
    <xf numFmtId="0" fontId="5" fillId="2" borderId="26" xfId="0" applyFont="1" applyFill="1" applyBorder="1" applyAlignment="1">
      <alignment horizontal="center" vertical="center"/>
    </xf>
    <xf numFmtId="0" fontId="5" fillId="3" borderId="32" xfId="0" applyFont="1" applyFill="1" applyBorder="1" applyAlignment="1">
      <alignment horizontal="center" vertical="center"/>
    </xf>
    <xf numFmtId="0" fontId="5" fillId="2" borderId="32" xfId="0" applyFont="1" applyFill="1" applyBorder="1" applyAlignment="1">
      <alignment horizontal="center" vertical="center"/>
    </xf>
    <xf numFmtId="0" fontId="16" fillId="0" borderId="31" xfId="0" applyFont="1" applyBorder="1" applyAlignment="1">
      <alignment horizontal="center" vertical="center"/>
    </xf>
    <xf numFmtId="0" fontId="5" fillId="0" borderId="31" xfId="0" applyFont="1" applyBorder="1" applyAlignment="1">
      <alignment horizontal="center" vertical="center"/>
    </xf>
    <xf numFmtId="0" fontId="5" fillId="15" borderId="3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2" borderId="32" xfId="0" applyFont="1" applyFill="1" applyBorder="1" applyAlignment="1">
      <alignment horizontal="center" vertical="center" wrapText="1"/>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wrapText="1"/>
    </xf>
    <xf numFmtId="0" fontId="5" fillId="3" borderId="15" xfId="0" applyFont="1" applyFill="1" applyBorder="1" applyAlignment="1">
      <alignment horizontal="center" vertical="center"/>
    </xf>
    <xf numFmtId="0" fontId="5" fillId="2" borderId="15" xfId="0" applyFont="1" applyFill="1" applyBorder="1" applyAlignment="1">
      <alignment horizontal="center" vertical="center"/>
    </xf>
    <xf numFmtId="9" fontId="5" fillId="8" borderId="33" xfId="6" applyFont="1" applyFill="1" applyBorder="1" applyAlignment="1">
      <alignment horizontal="center" vertical="center" wrapText="1"/>
    </xf>
    <xf numFmtId="1" fontId="13" fillId="5" borderId="31"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5" borderId="31" xfId="0" applyFont="1" applyFill="1" applyBorder="1" applyAlignment="1">
      <alignment horizontal="center" vertical="center" wrapText="1"/>
    </xf>
    <xf numFmtId="1" fontId="10" fillId="4" borderId="15" xfId="4" applyNumberFormat="1" applyFont="1" applyFill="1" applyBorder="1" applyAlignment="1">
      <alignment horizontal="center" vertical="center" wrapText="1"/>
    </xf>
    <xf numFmtId="0" fontId="11" fillId="5" borderId="29" xfId="0" applyFont="1" applyFill="1" applyBorder="1" applyAlignment="1">
      <alignment horizontal="center" vertical="center"/>
    </xf>
    <xf numFmtId="0" fontId="6" fillId="5" borderId="29" xfId="0" applyFont="1" applyFill="1" applyBorder="1" applyAlignment="1">
      <alignment horizontal="center" vertical="center"/>
    </xf>
    <xf numFmtId="9" fontId="5" fillId="2" borderId="15" xfId="6" applyFont="1" applyFill="1" applyBorder="1" applyAlignment="1">
      <alignment horizontal="center" vertical="center" wrapText="1"/>
    </xf>
    <xf numFmtId="0" fontId="5" fillId="5" borderId="16" xfId="0" applyFont="1" applyFill="1" applyBorder="1" applyAlignment="1">
      <alignment horizontal="center" vertical="center" wrapText="1"/>
    </xf>
    <xf numFmtId="1" fontId="10" fillId="5" borderId="31" xfId="0" applyNumberFormat="1" applyFont="1" applyFill="1" applyBorder="1" applyAlignment="1">
      <alignment horizontal="center" vertical="center" wrapText="1"/>
    </xf>
    <xf numFmtId="0" fontId="5" fillId="5" borderId="29" xfId="0" applyFont="1" applyFill="1" applyBorder="1" applyAlignment="1">
      <alignment horizontal="center" vertical="center" wrapText="1"/>
    </xf>
    <xf numFmtId="1" fontId="5" fillId="5" borderId="29" xfId="0" applyNumberFormat="1" applyFont="1" applyFill="1" applyBorder="1" applyAlignment="1">
      <alignment horizontal="center" vertical="center"/>
    </xf>
    <xf numFmtId="9" fontId="5" fillId="3" borderId="22" xfId="1" applyFont="1" applyFill="1" applyBorder="1" applyAlignment="1">
      <alignment horizontal="center" vertical="center" wrapText="1"/>
    </xf>
    <xf numFmtId="0" fontId="10" fillId="5" borderId="31" xfId="0" applyFont="1" applyFill="1" applyBorder="1" applyAlignment="1">
      <alignment horizontal="center" vertical="center" wrapText="1"/>
    </xf>
    <xf numFmtId="0" fontId="37" fillId="3" borderId="15" xfId="0" applyFont="1" applyFill="1" applyBorder="1" applyAlignment="1">
      <alignment horizontal="center" vertical="center"/>
    </xf>
    <xf numFmtId="0" fontId="10" fillId="4" borderId="15" xfId="0" applyFont="1" applyFill="1" applyBorder="1" applyAlignment="1">
      <alignment horizontal="center" vertical="center" wrapText="1"/>
    </xf>
    <xf numFmtId="0" fontId="9" fillId="0" borderId="31" xfId="0" applyFont="1" applyBorder="1" applyAlignment="1">
      <alignment horizontal="center" vertical="center"/>
    </xf>
    <xf numFmtId="0" fontId="9" fillId="0" borderId="31" xfId="7" applyNumberFormat="1" applyFont="1" applyFill="1" applyBorder="1" applyAlignment="1">
      <alignment horizontal="left" vertical="center" wrapText="1"/>
    </xf>
    <xf numFmtId="0" fontId="36" fillId="12" borderId="15" xfId="4" applyFont="1" applyFill="1" applyBorder="1" applyAlignment="1">
      <alignment horizontal="center" vertical="center" wrapText="1"/>
    </xf>
    <xf numFmtId="0" fontId="10" fillId="4" borderId="29" xfId="0" applyFont="1" applyFill="1" applyBorder="1" applyAlignment="1">
      <alignment vertical="center" wrapText="1"/>
    </xf>
    <xf numFmtId="0" fontId="5" fillId="0" borderId="32" xfId="4" applyBorder="1" applyAlignment="1">
      <alignment horizontal="left" vertical="center" wrapText="1" indent="2"/>
    </xf>
    <xf numFmtId="0" fontId="14" fillId="5" borderId="39" xfId="0" applyFont="1" applyFill="1" applyBorder="1" applyAlignment="1">
      <alignment horizontal="center" vertical="center" wrapText="1"/>
    </xf>
    <xf numFmtId="1" fontId="14" fillId="6" borderId="31" xfId="0" applyNumberFormat="1" applyFont="1" applyFill="1" applyBorder="1" applyAlignment="1">
      <alignment horizontal="center" vertical="center"/>
    </xf>
    <xf numFmtId="0" fontId="16" fillId="5" borderId="15" xfId="0" applyFont="1" applyFill="1" applyBorder="1" applyAlignment="1">
      <alignment horizontal="center" vertical="center" wrapText="1"/>
    </xf>
    <xf numFmtId="0" fontId="9" fillId="0" borderId="31" xfId="0" applyFont="1" applyBorder="1" applyAlignment="1">
      <alignment horizontal="center" vertical="center" wrapText="1"/>
    </xf>
    <xf numFmtId="1" fontId="17" fillId="10" borderId="15" xfId="0" applyNumberFormat="1" applyFont="1" applyFill="1" applyBorder="1" applyAlignment="1">
      <alignment horizontal="center" vertical="center" wrapText="1"/>
    </xf>
    <xf numFmtId="0" fontId="6" fillId="0" borderId="31" xfId="0" applyFont="1" applyBorder="1" applyAlignment="1">
      <alignment horizontal="left" vertical="center" wrapText="1"/>
    </xf>
    <xf numFmtId="0" fontId="21" fillId="17" borderId="32" xfId="4" applyFont="1" applyFill="1" applyBorder="1" applyAlignment="1">
      <alignment horizontal="center" vertical="center" wrapText="1"/>
    </xf>
    <xf numFmtId="1" fontId="21" fillId="17" borderId="31" xfId="0" applyNumberFormat="1" applyFont="1" applyFill="1" applyBorder="1" applyAlignment="1">
      <alignment horizontal="center" vertical="center" wrapText="1"/>
    </xf>
    <xf numFmtId="0" fontId="35" fillId="17" borderId="31" xfId="0" applyFont="1" applyFill="1" applyBorder="1" applyAlignment="1">
      <alignment horizontal="center" vertical="center" wrapText="1"/>
    </xf>
    <xf numFmtId="1" fontId="21" fillId="17" borderId="32" xfId="0" applyNumberFormat="1" applyFont="1" applyFill="1" applyBorder="1" applyAlignment="1">
      <alignment horizontal="center" vertical="center" wrapText="1"/>
    </xf>
    <xf numFmtId="9" fontId="21" fillId="17" borderId="33" xfId="6" applyFont="1" applyFill="1" applyBorder="1" applyAlignment="1">
      <alignment horizontal="center" vertical="center" wrapText="1"/>
    </xf>
    <xf numFmtId="0" fontId="21" fillId="17" borderId="32" xfId="5" applyFont="1" applyFill="1" applyBorder="1" applyAlignment="1">
      <alignment horizontal="center" vertical="center" wrapText="1"/>
    </xf>
    <xf numFmtId="9" fontId="21" fillId="17" borderId="32" xfId="6" applyFont="1" applyFill="1" applyBorder="1" applyAlignment="1">
      <alignment horizontal="center" vertical="center" wrapText="1"/>
    </xf>
    <xf numFmtId="0" fontId="21" fillId="17" borderId="26" xfId="0" applyFont="1" applyFill="1" applyBorder="1" applyAlignment="1">
      <alignment horizontal="center" vertical="center"/>
    </xf>
    <xf numFmtId="0" fontId="21" fillId="17" borderId="32" xfId="0" applyFont="1" applyFill="1" applyBorder="1" applyAlignment="1">
      <alignment horizontal="center" vertical="center"/>
    </xf>
    <xf numFmtId="1" fontId="21" fillId="17" borderId="31" xfId="0" applyNumberFormat="1" applyFont="1" applyFill="1" applyBorder="1" applyAlignment="1">
      <alignment horizontal="left" vertical="center" wrapText="1"/>
    </xf>
    <xf numFmtId="0" fontId="16" fillId="5" borderId="31" xfId="0" applyFont="1" applyFill="1" applyBorder="1" applyAlignment="1">
      <alignment horizontal="center" vertical="center"/>
    </xf>
    <xf numFmtId="1" fontId="6" fillId="5" borderId="19" xfId="0" applyNumberFormat="1" applyFont="1" applyFill="1" applyBorder="1" applyAlignment="1">
      <alignment horizontal="center" vertical="center"/>
    </xf>
    <xf numFmtId="1" fontId="8" fillId="5" borderId="31" xfId="0" applyNumberFormat="1"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8" fillId="0" borderId="31" xfId="0" applyFont="1" applyBorder="1" applyAlignment="1">
      <alignment horizontal="center" vertical="center" wrapText="1"/>
    </xf>
    <xf numFmtId="0" fontId="6" fillId="12" borderId="15" xfId="0" applyFont="1" applyFill="1" applyBorder="1" applyAlignment="1">
      <alignment horizontal="center" vertical="center" wrapText="1"/>
    </xf>
    <xf numFmtId="0" fontId="5" fillId="2" borderId="21" xfId="5" applyFont="1" applyFill="1" applyBorder="1" applyAlignment="1">
      <alignment horizontal="center" vertical="center" wrapText="1"/>
    </xf>
    <xf numFmtId="9" fontId="9" fillId="2" borderId="15" xfId="6" applyFont="1" applyFill="1" applyBorder="1" applyAlignment="1">
      <alignment horizontal="center" vertical="center" wrapText="1"/>
    </xf>
    <xf numFmtId="0" fontId="9" fillId="2" borderId="15" xfId="5" applyFont="1" applyFill="1" applyBorder="1" applyAlignment="1">
      <alignment horizontal="center" vertical="center" wrapText="1"/>
    </xf>
    <xf numFmtId="9" fontId="9" fillId="3" borderId="15" xfId="6" applyFont="1" applyFill="1" applyBorder="1" applyAlignment="1">
      <alignment horizontal="center" vertical="center" wrapText="1"/>
    </xf>
    <xf numFmtId="0" fontId="9" fillId="3" borderId="15" xfId="5" applyFont="1" applyFill="1" applyBorder="1" applyAlignment="1">
      <alignment horizontal="center" vertical="center" wrapText="1"/>
    </xf>
    <xf numFmtId="0" fontId="5" fillId="5" borderId="31" xfId="0" applyFont="1" applyFill="1" applyBorder="1" applyAlignment="1">
      <alignment horizontal="center" vertical="center"/>
    </xf>
    <xf numFmtId="1" fontId="5" fillId="5" borderId="31" xfId="0" applyNumberFormat="1" applyFont="1" applyFill="1" applyBorder="1" applyAlignment="1">
      <alignment horizontal="center" vertical="center" wrapText="1"/>
    </xf>
    <xf numFmtId="1" fontId="5" fillId="5" borderId="29" xfId="0" applyNumberFormat="1" applyFont="1" applyFill="1" applyBorder="1" applyAlignment="1">
      <alignment vertical="center"/>
    </xf>
    <xf numFmtId="0" fontId="6" fillId="5" borderId="31" xfId="0" applyFont="1" applyFill="1" applyBorder="1" applyAlignment="1">
      <alignment vertical="center"/>
    </xf>
    <xf numFmtId="1" fontId="6" fillId="5" borderId="31" xfId="0" applyNumberFormat="1" applyFont="1" applyFill="1" applyBorder="1" applyAlignment="1">
      <alignment horizontal="center" vertical="center"/>
    </xf>
    <xf numFmtId="0" fontId="6" fillId="5" borderId="29" xfId="0" applyFont="1" applyFill="1" applyBorder="1" applyAlignment="1">
      <alignment horizontal="center" vertical="center" wrapText="1"/>
    </xf>
    <xf numFmtId="0" fontId="6" fillId="0" borderId="15" xfId="0" applyFont="1" applyBorder="1" applyAlignment="1">
      <alignment vertical="center" wrapText="1"/>
    </xf>
    <xf numFmtId="0" fontId="5" fillId="4" borderId="21" xfId="4" applyFill="1" applyBorder="1" applyAlignment="1">
      <alignment vertical="center" wrapText="1"/>
    </xf>
    <xf numFmtId="1" fontId="5" fillId="4" borderId="15" xfId="0" applyNumberFormat="1" applyFont="1" applyFill="1" applyBorder="1" applyAlignment="1">
      <alignment vertical="center" wrapText="1"/>
    </xf>
    <xf numFmtId="0" fontId="50" fillId="23" borderId="1" xfId="0" applyFont="1" applyFill="1" applyBorder="1" applyAlignment="1">
      <alignment horizontal="center" vertical="center"/>
    </xf>
    <xf numFmtId="0" fontId="10" fillId="3" borderId="1" xfId="10" applyFont="1" applyFill="1" applyBorder="1" applyAlignment="1">
      <alignment horizontal="center" vertical="center" wrapText="1"/>
    </xf>
    <xf numFmtId="0" fontId="31" fillId="3" borderId="10" xfId="0" applyFont="1" applyFill="1" applyBorder="1" applyAlignment="1">
      <alignment horizontal="center" vertical="center"/>
    </xf>
    <xf numFmtId="1" fontId="14" fillId="3" borderId="10" xfId="0" applyNumberFormat="1" applyFont="1" applyFill="1" applyBorder="1" applyAlignment="1">
      <alignment horizontal="center" vertical="center" wrapText="1"/>
    </xf>
    <xf numFmtId="9" fontId="19" fillId="18" borderId="21" xfId="1" applyFont="1" applyFill="1" applyBorder="1" applyAlignment="1">
      <alignment horizontal="center" vertical="center" wrapText="1"/>
    </xf>
    <xf numFmtId="9" fontId="19" fillId="18" borderId="23" xfId="1" applyFont="1" applyFill="1" applyBorder="1" applyAlignment="1">
      <alignment horizontal="center" vertical="center" wrapText="1"/>
    </xf>
    <xf numFmtId="9" fontId="19" fillId="18" borderId="22" xfId="1"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31" fillId="3" borderId="25" xfId="0" applyFont="1" applyFill="1" applyBorder="1" applyAlignment="1">
      <alignment horizontal="center" vertical="center"/>
    </xf>
    <xf numFmtId="0" fontId="34" fillId="18" borderId="26" xfId="0" applyFont="1" applyFill="1" applyBorder="1" applyAlignment="1">
      <alignment horizontal="center" vertical="center"/>
    </xf>
    <xf numFmtId="0" fontId="34" fillId="18" borderId="37" xfId="0" applyFont="1" applyFill="1" applyBorder="1" applyAlignment="1">
      <alignment horizontal="center" vertical="center"/>
    </xf>
    <xf numFmtId="0" fontId="34" fillId="18" borderId="33" xfId="0" applyFont="1" applyFill="1" applyBorder="1" applyAlignment="1">
      <alignment horizontal="center" vertical="center"/>
    </xf>
    <xf numFmtId="0" fontId="34" fillId="18" borderId="21"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3" xfId="0" applyFont="1" applyFill="1" applyBorder="1" applyAlignment="1">
      <alignment horizontal="center" vertical="center"/>
    </xf>
    <xf numFmtId="0" fontId="37" fillId="2" borderId="22" xfId="0" applyFont="1" applyFill="1" applyBorder="1" applyAlignment="1">
      <alignment horizontal="center" vertical="center"/>
    </xf>
    <xf numFmtId="0" fontId="34" fillId="2" borderId="21" xfId="0" applyFont="1" applyFill="1" applyBorder="1" applyAlignment="1">
      <alignment horizontal="center" vertical="center"/>
    </xf>
    <xf numFmtId="0" fontId="34" fillId="2" borderId="23" xfId="0" applyFont="1" applyFill="1" applyBorder="1" applyAlignment="1">
      <alignment horizontal="center" vertical="center"/>
    </xf>
    <xf numFmtId="0" fontId="34" fillId="2" borderId="22" xfId="0" applyFont="1" applyFill="1" applyBorder="1" applyAlignment="1">
      <alignment horizontal="center" vertical="center"/>
    </xf>
    <xf numFmtId="0" fontId="12" fillId="11" borderId="16" xfId="0" applyFont="1" applyFill="1" applyBorder="1" applyAlignment="1">
      <alignment vertical="center"/>
    </xf>
    <xf numFmtId="0" fontId="19" fillId="3" borderId="19"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34" xfId="0" applyFont="1" applyFill="1" applyBorder="1" applyAlignment="1">
      <alignment horizontal="center" vertical="center" wrapText="1"/>
    </xf>
    <xf numFmtId="1" fontId="14" fillId="3" borderId="25" xfId="0" applyNumberFormat="1" applyFont="1" applyFill="1" applyBorder="1" applyAlignment="1">
      <alignment horizontal="center" vertical="center" wrapText="1"/>
    </xf>
  </cellXfs>
  <cellStyles count="27">
    <cellStyle name="40 % - Accent1 2 5" xfId="26"/>
    <cellStyle name="40 % - Accent1 2 5 2 2 2 2" xfId="2"/>
    <cellStyle name="40 % - Accent1 2 5 2 2 2 2 2" xfId="16"/>
    <cellStyle name="Normal" xfId="0" builtinId="0"/>
    <cellStyle name="Normal 10 10 2" xfId="10"/>
    <cellStyle name="Normal 10 10 2 2" xfId="14"/>
    <cellStyle name="Normal 10 2 3" xfId="15"/>
    <cellStyle name="Normal 2" xfId="4"/>
    <cellStyle name="Normal 2 2" xfId="25"/>
    <cellStyle name="Normal 24" xfId="19"/>
    <cellStyle name="Normal 25" xfId="3"/>
    <cellStyle name="Normal 25 2" xfId="22"/>
    <cellStyle name="Normal 26" xfId="17"/>
    <cellStyle name="Normal 3" xfId="8"/>
    <cellStyle name="Normal 3 2" xfId="21"/>
    <cellStyle name="Normal 3 5 3" xfId="7"/>
    <cellStyle name="Normal 3 6" xfId="12"/>
    <cellStyle name="Normal 4" xfId="11"/>
    <cellStyle name="Normal 5 2" xfId="5"/>
    <cellStyle name="Normal 6" xfId="9"/>
    <cellStyle name="Normal 8" xfId="23"/>
    <cellStyle name="Pourcentage" xfId="1" builtinId="5"/>
    <cellStyle name="Pourcentage 2" xfId="13"/>
    <cellStyle name="Pourcentage 3" xfId="24"/>
    <cellStyle name="Pourcentage 4" xfId="6"/>
    <cellStyle name="Pourcentage 4 12" xfId="18"/>
    <cellStyle name="Pourcentage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ettres\description%20Licence%20Lett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13870\Documents\M3C\2021-2022%20M3C%20vot&#233;es%20CFVU\UFRLLSH_M3C2021-2022%20LG%20Sciences%20du%20langage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13870\Documents\M3C\2021-2022%20M3C%20vot&#233;es%20CFVU\UFRLLSH_M3C2021-2022%20LG%20G&#233;ographie%20et%20am&#233;nagement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LOTAGE-SCOLARITE/2018-2022/Maquettes%20et%20MCC%202019-2020/LLSH-MCC%202019-2020%20Licences/LLSH-MCC%202019-2020%20Licence%20LEA%20ORL%20&amp;%20CHTX%20au%202503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PILOTAGE-SCOLARITE\2018-2022\Maquettes%20et%20MCC%202019-2020\LLSH-MCC%202018-2019%20envoi%20DEFI\LLSH-MCC%202018-2019_Licence%20LEA%20ORL%20&amp;%20CHT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Sciences%20du%20langage\description%20de%20la%20formation%20SD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row>
        <row r="2">
          <cell r="F2" t="str">
            <v>CHOI : choix</v>
          </cell>
          <cell r="G2" t="str">
            <v>C : à choix</v>
          </cell>
          <cell r="J2" t="str">
            <v>02 : Droit public</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Feuil1"/>
      <sheetName val="Exemples"/>
      <sheetName val="valeurs listes déroulantes"/>
    </sheetNames>
    <sheetDataSet>
      <sheetData sheetId="0"/>
      <sheetData sheetId="1"/>
      <sheetData sheetId="2"/>
      <sheetData sheetId="3"/>
      <sheetData sheetId="4"/>
      <sheetData sheetId="5">
        <row r="1">
          <cell r="E1" t="str">
            <v>oui</v>
          </cell>
          <cell r="M1" t="str">
            <v>UE de tronc commun</v>
          </cell>
        </row>
        <row r="2">
          <cell r="M2" t="str">
            <v>UE de spécialisation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ègle-dates conseils"/>
      <sheetName val="M3C Lic SDL 2021-22"/>
      <sheetName val="cou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3C 2021-22 Lic Géo"/>
      <sheetName val="cou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A2" t="str">
            <v>CC</v>
          </cell>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row>
        <row r="3">
          <cell r="A3" t="str">
            <v>CT</v>
          </cell>
        </row>
        <row r="4">
          <cell r="A4" t="str">
            <v>mixte</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refreshError="1"/>
      <sheetData sheetId="1" refreshError="1"/>
      <sheetData sheetId="2" refreshError="1"/>
      <sheetData sheetId="3" refreshError="1"/>
      <sheetData sheetId="4">
        <row r="1">
          <cell r="E1" t="str">
            <v>oui</v>
          </cell>
          <cell r="F1" t="str">
            <v>UE : Unité d'enseignement</v>
          </cell>
          <cell r="G1" t="str">
            <v>O : obligatoire</v>
          </cell>
        </row>
        <row r="2">
          <cell r="E2" t="str">
            <v>non</v>
          </cell>
          <cell r="F2" t="str">
            <v>CHOI : choix</v>
          </cell>
          <cell r="G2" t="str">
            <v>C : à choix</v>
          </cell>
        </row>
        <row r="3">
          <cell r="F3" t="str">
            <v>PAR : Parcours</v>
          </cell>
        </row>
        <row r="4">
          <cell r="F4" t="str">
            <v>UIP : Unité d'insertion professionnelle</v>
          </cell>
        </row>
        <row r="5">
          <cell r="F5" t="str">
            <v>STAG : stage</v>
          </cell>
        </row>
        <row r="6">
          <cell r="F6" t="str">
            <v>MEM : mémoire</v>
          </cell>
        </row>
        <row r="7">
          <cell r="F7" t="str">
            <v xml:space="preserve">PRJ : projet </v>
          </cell>
        </row>
        <row r="8">
          <cell r="F8" t="str">
            <v>EC : élément constitutif</v>
          </cell>
        </row>
        <row r="9">
          <cell r="F9" t="str">
            <v>UEG : unité d'enseignement en anglais</v>
          </cell>
        </row>
        <row r="10">
          <cell r="F10" t="str">
            <v>UEE : unité d'enseignement en langue étrangère autre que l'anglais</v>
          </cell>
        </row>
        <row r="11">
          <cell r="F11" t="str">
            <v>UEC : Enseignement commun</v>
          </cell>
        </row>
        <row r="12">
          <cell r="F12" t="str">
            <v>ECC : Enseignement partiellement commun</v>
          </cell>
        </row>
        <row r="13">
          <cell r="F13" t="str">
            <v>SEM : semestre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71"/>
  <sheetViews>
    <sheetView tabSelected="1" zoomScale="70" zoomScaleNormal="70" zoomScaleSheetLayoutView="55" workbookViewId="0">
      <pane xSplit="5" ySplit="35" topLeftCell="F165" activePane="bottomRight" state="frozen"/>
      <selection pane="topRight" activeCell="F1" sqref="F1"/>
      <selection pane="bottomLeft" activeCell="A36" sqref="A36"/>
      <selection pane="bottomRight" activeCell="T103" sqref="T103"/>
    </sheetView>
  </sheetViews>
  <sheetFormatPr baseColWidth="10" defaultColWidth="11.44140625" defaultRowHeight="15" x14ac:dyDescent="0.3"/>
  <cols>
    <col min="1" max="1" width="17" style="18" customWidth="1"/>
    <col min="2" max="2" width="11.5546875" style="2" customWidth="1"/>
    <col min="3" max="3" width="35" style="2" customWidth="1"/>
    <col min="4" max="4" width="15.6640625" style="2" customWidth="1"/>
    <col min="5" max="5" width="27.6640625" style="18" customWidth="1"/>
    <col min="6" max="6" width="35.5546875" style="18" customWidth="1"/>
    <col min="7" max="7" width="8.5546875" style="2" customWidth="1"/>
    <col min="8" max="8" width="18.6640625" style="18" customWidth="1"/>
    <col min="9" max="9" width="8.5546875" style="2" customWidth="1"/>
    <col min="10" max="10" width="8.109375" style="2" customWidth="1"/>
    <col min="11" max="11" width="30.6640625" style="2" customWidth="1"/>
    <col min="12" max="12" width="13.88671875" style="2" customWidth="1"/>
    <col min="13" max="13" width="13.5546875" style="8" customWidth="1"/>
    <col min="14" max="16" width="15.109375" style="18" customWidth="1"/>
    <col min="17" max="19" width="11.5546875" style="2" customWidth="1"/>
    <col min="20" max="20" width="12.88671875" style="2" customWidth="1"/>
    <col min="21" max="22" width="11.5546875" style="2" customWidth="1"/>
    <col min="23" max="23" width="15.44140625" style="2" customWidth="1"/>
    <col min="24" max="24" width="12.88671875" style="2" customWidth="1"/>
    <col min="25" max="26" width="11.5546875" style="2" customWidth="1"/>
    <col min="27" max="27" width="18.44140625" style="2" customWidth="1"/>
    <col min="28" max="28" width="12.88671875" style="2" customWidth="1"/>
    <col min="29" max="30" width="11.5546875" style="2" customWidth="1"/>
    <col min="31" max="31" width="14.44140625" style="2" customWidth="1"/>
    <col min="32" max="32" width="12.88671875" style="2" customWidth="1"/>
    <col min="33" max="33" width="154.88671875" style="1" customWidth="1"/>
    <col min="34" max="220" width="11.5546875" style="2" customWidth="1"/>
    <col min="221" max="16384" width="11.44140625" style="3"/>
  </cols>
  <sheetData>
    <row r="1" spans="1:33" ht="22.2" customHeight="1" x14ac:dyDescent="0.3">
      <c r="A1" s="431" t="s">
        <v>159</v>
      </c>
      <c r="B1" s="431" t="s">
        <v>289</v>
      </c>
      <c r="C1" s="431" t="s">
        <v>0</v>
      </c>
      <c r="D1" s="431" t="s">
        <v>290</v>
      </c>
      <c r="E1" s="431" t="s">
        <v>1</v>
      </c>
      <c r="F1" s="431" t="s">
        <v>2</v>
      </c>
      <c r="G1" s="431" t="s">
        <v>3</v>
      </c>
      <c r="H1" s="431" t="s">
        <v>4</v>
      </c>
      <c r="I1" s="420" t="s">
        <v>5</v>
      </c>
      <c r="J1" s="420" t="s">
        <v>6</v>
      </c>
      <c r="K1" s="434" t="s">
        <v>7</v>
      </c>
      <c r="L1" s="434" t="s">
        <v>8</v>
      </c>
      <c r="M1" s="447" t="s">
        <v>67</v>
      </c>
      <c r="N1" s="418" t="s">
        <v>9</v>
      </c>
      <c r="O1" s="418"/>
      <c r="P1" s="418"/>
      <c r="Q1" s="425" t="s">
        <v>10</v>
      </c>
      <c r="R1" s="425"/>
      <c r="S1" s="425"/>
      <c r="T1" s="425"/>
      <c r="U1" s="425"/>
      <c r="V1" s="425"/>
      <c r="W1" s="425"/>
      <c r="X1" s="425"/>
      <c r="Y1" s="425" t="s">
        <v>11</v>
      </c>
      <c r="Z1" s="425"/>
      <c r="AA1" s="425"/>
      <c r="AB1" s="425"/>
      <c r="AC1" s="425"/>
      <c r="AD1" s="425"/>
      <c r="AE1" s="425"/>
      <c r="AF1" s="426"/>
      <c r="AG1" s="432" t="s">
        <v>12</v>
      </c>
    </row>
    <row r="2" spans="1:33" ht="22.2" customHeight="1" x14ac:dyDescent="0.3">
      <c r="A2" s="421"/>
      <c r="B2" s="421"/>
      <c r="C2" s="421"/>
      <c r="D2" s="421"/>
      <c r="E2" s="421"/>
      <c r="F2" s="421"/>
      <c r="G2" s="421"/>
      <c r="H2" s="421"/>
      <c r="I2" s="420"/>
      <c r="J2" s="420"/>
      <c r="K2" s="434"/>
      <c r="L2" s="434"/>
      <c r="M2" s="448"/>
      <c r="N2" s="419" t="s">
        <v>13</v>
      </c>
      <c r="O2" s="419" t="s">
        <v>14</v>
      </c>
      <c r="P2" s="419" t="s">
        <v>15</v>
      </c>
      <c r="Q2" s="427" t="s">
        <v>16</v>
      </c>
      <c r="R2" s="428"/>
      <c r="S2" s="428"/>
      <c r="T2" s="428"/>
      <c r="U2" s="429" t="s">
        <v>17</v>
      </c>
      <c r="V2" s="429"/>
      <c r="W2" s="429"/>
      <c r="X2" s="430"/>
      <c r="Y2" s="427" t="s">
        <v>16</v>
      </c>
      <c r="Z2" s="428"/>
      <c r="AA2" s="428"/>
      <c r="AB2" s="428"/>
      <c r="AC2" s="429" t="s">
        <v>17</v>
      </c>
      <c r="AD2" s="429"/>
      <c r="AE2" s="429"/>
      <c r="AF2" s="429"/>
      <c r="AG2" s="433"/>
    </row>
    <row r="3" spans="1:33" ht="22.2" customHeight="1" x14ac:dyDescent="0.3">
      <c r="A3" s="451"/>
      <c r="B3" s="451"/>
      <c r="C3" s="451"/>
      <c r="D3" s="451"/>
      <c r="E3" s="451"/>
      <c r="F3" s="451"/>
      <c r="G3" s="451"/>
      <c r="H3" s="451"/>
      <c r="I3" s="435"/>
      <c r="J3" s="435"/>
      <c r="K3" s="434"/>
      <c r="L3" s="434"/>
      <c r="M3" s="449"/>
      <c r="N3" s="419"/>
      <c r="O3" s="419"/>
      <c r="P3" s="419"/>
      <c r="Q3" s="58" t="s">
        <v>68</v>
      </c>
      <c r="R3" s="59" t="s">
        <v>19</v>
      </c>
      <c r="S3" s="59" t="s">
        <v>20</v>
      </c>
      <c r="T3" s="59" t="s">
        <v>21</v>
      </c>
      <c r="U3" s="60" t="s">
        <v>18</v>
      </c>
      <c r="V3" s="60" t="s">
        <v>19</v>
      </c>
      <c r="W3" s="60" t="s">
        <v>20</v>
      </c>
      <c r="X3" s="61" t="s">
        <v>21</v>
      </c>
      <c r="Y3" s="58" t="s">
        <v>68</v>
      </c>
      <c r="Z3" s="59" t="s">
        <v>19</v>
      </c>
      <c r="AA3" s="59" t="s">
        <v>20</v>
      </c>
      <c r="AB3" s="59" t="s">
        <v>21</v>
      </c>
      <c r="AC3" s="60" t="s">
        <v>18</v>
      </c>
      <c r="AD3" s="60" t="s">
        <v>19</v>
      </c>
      <c r="AE3" s="60" t="s">
        <v>20</v>
      </c>
      <c r="AF3" s="60" t="s">
        <v>21</v>
      </c>
      <c r="AG3" s="450"/>
    </row>
    <row r="4" spans="1:33" ht="17.100000000000001" hidden="1" customHeight="1" x14ac:dyDescent="0.3">
      <c r="A4" s="174"/>
      <c r="B4" s="174"/>
      <c r="C4" s="175" t="s">
        <v>69</v>
      </c>
      <c r="D4" s="175" t="s">
        <v>22</v>
      </c>
      <c r="E4" s="174"/>
      <c r="F4" s="174"/>
      <c r="G4" s="174"/>
      <c r="H4" s="174"/>
      <c r="I4" s="176"/>
      <c r="J4" s="176"/>
      <c r="K4" s="176"/>
      <c r="L4" s="176"/>
      <c r="M4" s="177"/>
      <c r="N4" s="178"/>
      <c r="O4" s="178"/>
      <c r="P4" s="178"/>
      <c r="AG4" s="179"/>
    </row>
    <row r="5" spans="1:33" ht="16.5" hidden="1" customHeight="1" x14ac:dyDescent="0.3">
      <c r="A5" s="174"/>
      <c r="B5" s="174"/>
      <c r="C5" s="180" t="s">
        <v>272</v>
      </c>
      <c r="D5" s="174"/>
      <c r="E5" s="174"/>
      <c r="F5" s="174"/>
      <c r="G5" s="174"/>
      <c r="H5" s="174"/>
      <c r="I5" s="176"/>
      <c r="J5" s="176"/>
      <c r="K5" s="176"/>
      <c r="L5" s="176"/>
      <c r="M5" s="181"/>
      <c r="N5" s="178"/>
      <c r="O5" s="178"/>
      <c r="P5" s="178"/>
      <c r="AG5" s="179"/>
    </row>
    <row r="6" spans="1:33" ht="23.25" hidden="1" customHeight="1" x14ac:dyDescent="0.3">
      <c r="A6" s="182"/>
      <c r="B6" s="183"/>
      <c r="C6" s="44" t="s">
        <v>273</v>
      </c>
      <c r="D6" s="184"/>
      <c r="E6" s="43" t="s">
        <v>274</v>
      </c>
      <c r="F6" s="43" t="s">
        <v>275</v>
      </c>
      <c r="G6" s="185"/>
      <c r="H6" s="35"/>
      <c r="I6" s="42" t="s">
        <v>65</v>
      </c>
      <c r="J6" s="42" t="s">
        <v>65</v>
      </c>
      <c r="K6" s="41"/>
      <c r="L6" s="41"/>
      <c r="M6" s="186">
        <v>63</v>
      </c>
      <c r="N6" s="187">
        <v>15</v>
      </c>
      <c r="O6" s="187">
        <v>15</v>
      </c>
      <c r="P6" s="188"/>
      <c r="AG6" s="40"/>
    </row>
    <row r="7" spans="1:33" ht="23.25" hidden="1" customHeight="1" x14ac:dyDescent="0.3">
      <c r="A7" s="182"/>
      <c r="B7" s="183"/>
      <c r="C7" s="189" t="s">
        <v>276</v>
      </c>
      <c r="D7" s="184"/>
      <c r="E7" s="190" t="s">
        <v>274</v>
      </c>
      <c r="F7" s="191" t="s">
        <v>275</v>
      </c>
      <c r="G7" s="185"/>
      <c r="H7" s="35"/>
      <c r="I7" s="192" t="s">
        <v>163</v>
      </c>
      <c r="J7" s="192" t="s">
        <v>163</v>
      </c>
      <c r="K7" s="41"/>
      <c r="L7" s="41"/>
      <c r="M7" s="186">
        <v>63</v>
      </c>
      <c r="N7" s="187">
        <v>24</v>
      </c>
      <c r="O7" s="187">
        <v>24</v>
      </c>
      <c r="P7" s="188"/>
      <c r="AG7" s="40"/>
    </row>
    <row r="8" spans="1:33" ht="23.25" hidden="1" customHeight="1" x14ac:dyDescent="0.3">
      <c r="A8" s="182"/>
      <c r="B8" s="183"/>
      <c r="C8" s="193" t="s">
        <v>277</v>
      </c>
      <c r="D8" s="184"/>
      <c r="E8" s="191" t="s">
        <v>274</v>
      </c>
      <c r="F8" s="191" t="s">
        <v>275</v>
      </c>
      <c r="G8" s="185"/>
      <c r="H8" s="35"/>
      <c r="I8" s="192" t="s">
        <v>65</v>
      </c>
      <c r="J8" s="192" t="s">
        <v>65</v>
      </c>
      <c r="K8" s="41"/>
      <c r="L8" s="41"/>
      <c r="M8" s="186">
        <v>63</v>
      </c>
      <c r="N8" s="187">
        <v>15</v>
      </c>
      <c r="O8" s="187">
        <v>15</v>
      </c>
      <c r="P8" s="188"/>
      <c r="AG8" s="40"/>
    </row>
    <row r="9" spans="1:33" ht="23.25" hidden="1" customHeight="1" x14ac:dyDescent="0.3">
      <c r="A9" s="182"/>
      <c r="B9" s="183"/>
      <c r="C9" s="47" t="s">
        <v>57</v>
      </c>
      <c r="D9" s="184"/>
      <c r="E9" s="194" t="s">
        <v>274</v>
      </c>
      <c r="F9" s="195" t="s">
        <v>278</v>
      </c>
      <c r="G9" s="185"/>
      <c r="H9" s="35"/>
      <c r="I9" s="196" t="s">
        <v>65</v>
      </c>
      <c r="J9" s="196" t="s">
        <v>65</v>
      </c>
      <c r="K9" s="38"/>
      <c r="L9" s="38"/>
      <c r="M9" s="186">
        <v>63</v>
      </c>
      <c r="N9" s="197"/>
      <c r="O9" s="197">
        <v>24</v>
      </c>
      <c r="P9" s="188"/>
      <c r="AG9" s="37"/>
    </row>
    <row r="10" spans="1:33" ht="23.25" hidden="1" customHeight="1" x14ac:dyDescent="0.3">
      <c r="A10" s="182"/>
      <c r="B10" s="183"/>
      <c r="C10" s="198" t="s">
        <v>55</v>
      </c>
      <c r="D10" s="184"/>
      <c r="E10" s="194" t="s">
        <v>274</v>
      </c>
      <c r="F10" s="195" t="s">
        <v>278</v>
      </c>
      <c r="G10" s="185"/>
      <c r="H10" s="35"/>
      <c r="I10" s="199" t="s">
        <v>140</v>
      </c>
      <c r="J10" s="199" t="s">
        <v>140</v>
      </c>
      <c r="K10" s="38"/>
      <c r="L10" s="38"/>
      <c r="M10" s="186">
        <v>63</v>
      </c>
      <c r="N10" s="197">
        <v>18</v>
      </c>
      <c r="O10" s="197">
        <v>18</v>
      </c>
      <c r="P10" s="188"/>
      <c r="AG10" s="37"/>
    </row>
    <row r="11" spans="1:33" ht="23.25" hidden="1" customHeight="1" x14ac:dyDescent="0.3">
      <c r="A11" s="182"/>
      <c r="B11" s="183"/>
      <c r="C11" s="200" t="s">
        <v>56</v>
      </c>
      <c r="D11" s="184"/>
      <c r="E11" s="194" t="s">
        <v>274</v>
      </c>
      <c r="F11" s="195" t="s">
        <v>278</v>
      </c>
      <c r="G11" s="185"/>
      <c r="H11" s="35"/>
      <c r="I11" s="201" t="s">
        <v>73</v>
      </c>
      <c r="J11" s="201" t="s">
        <v>73</v>
      </c>
      <c r="K11" s="39"/>
      <c r="L11" s="39"/>
      <c r="M11" s="186">
        <v>63</v>
      </c>
      <c r="N11" s="197"/>
      <c r="O11" s="197">
        <v>18</v>
      </c>
      <c r="P11" s="188"/>
      <c r="AG11" s="37"/>
    </row>
    <row r="12" spans="1:33" ht="23.25" hidden="1" customHeight="1" x14ac:dyDescent="0.3">
      <c r="A12" s="182"/>
      <c r="B12" s="183"/>
      <c r="C12" s="198" t="s">
        <v>279</v>
      </c>
      <c r="D12" s="184"/>
      <c r="E12" s="194" t="s">
        <v>274</v>
      </c>
      <c r="F12" s="194" t="s">
        <v>278</v>
      </c>
      <c r="G12" s="185"/>
      <c r="H12" s="35"/>
      <c r="I12" s="199" t="s">
        <v>73</v>
      </c>
      <c r="J12" s="199" t="s">
        <v>73</v>
      </c>
      <c r="K12" s="38"/>
      <c r="L12" s="38"/>
      <c r="M12" s="186">
        <v>63</v>
      </c>
      <c r="N12" s="197">
        <v>18</v>
      </c>
      <c r="O12" s="197"/>
      <c r="P12" s="188"/>
      <c r="AG12" s="37"/>
    </row>
    <row r="13" spans="1:33" ht="23.25" hidden="1" customHeight="1" x14ac:dyDescent="0.3">
      <c r="A13" s="182"/>
      <c r="B13" s="183"/>
      <c r="C13" s="36" t="s">
        <v>280</v>
      </c>
      <c r="D13" s="184"/>
      <c r="E13" s="45" t="s">
        <v>281</v>
      </c>
      <c r="F13" s="185"/>
      <c r="G13" s="185"/>
      <c r="H13" s="35"/>
      <c r="I13" s="46" t="s">
        <v>73</v>
      </c>
      <c r="J13" s="46" t="s">
        <v>73</v>
      </c>
      <c r="K13" s="34"/>
      <c r="L13" s="34"/>
      <c r="M13" s="186">
        <v>63</v>
      </c>
      <c r="N13" s="202"/>
      <c r="O13" s="202">
        <v>18</v>
      </c>
      <c r="P13" s="188"/>
      <c r="AG13" s="33"/>
    </row>
    <row r="14" spans="1:33" ht="23.25" hidden="1" customHeight="1" x14ac:dyDescent="0.3">
      <c r="A14" s="203"/>
      <c r="B14" s="203"/>
      <c r="C14" s="204"/>
      <c r="D14" s="110"/>
      <c r="E14" s="109"/>
      <c r="F14" s="109"/>
      <c r="G14" s="110"/>
      <c r="H14" s="109"/>
      <c r="I14" s="446"/>
      <c r="J14" s="446"/>
      <c r="K14" s="205"/>
      <c r="L14" s="205"/>
      <c r="M14" s="82"/>
      <c r="N14" s="206">
        <f>SUM(N6:N13)</f>
        <v>90</v>
      </c>
      <c r="O14" s="206">
        <f>SUM(O6:O13)</f>
        <v>132</v>
      </c>
      <c r="P14" s="206">
        <f>SUM(P1:P4)</f>
        <v>0</v>
      </c>
      <c r="AG14" s="207"/>
    </row>
    <row r="15" spans="1:33" ht="23.25" hidden="1" customHeight="1" x14ac:dyDescent="0.3">
      <c r="A15" s="32"/>
      <c r="B15" s="31"/>
      <c r="C15" s="13"/>
      <c r="D15" s="208"/>
      <c r="E15" s="209"/>
      <c r="F15" s="14"/>
      <c r="G15" s="210"/>
      <c r="H15" s="210"/>
      <c r="I15" s="211"/>
      <c r="J15" s="13"/>
      <c r="K15" s="13"/>
      <c r="L15" s="13"/>
      <c r="M15" s="212"/>
      <c r="N15" s="213"/>
      <c r="O15" s="213"/>
      <c r="P15" s="213"/>
      <c r="AG15" s="30"/>
    </row>
    <row r="16" spans="1:33" ht="17.100000000000001" hidden="1" customHeight="1" x14ac:dyDescent="0.3">
      <c r="A16" s="174"/>
      <c r="B16" s="174"/>
      <c r="C16" s="175" t="s">
        <v>76</v>
      </c>
      <c r="D16" s="175" t="s">
        <v>22</v>
      </c>
      <c r="E16" s="174"/>
      <c r="F16" s="174"/>
      <c r="G16" s="174"/>
      <c r="H16" s="174"/>
      <c r="I16" s="176"/>
      <c r="J16" s="176"/>
      <c r="K16" s="176"/>
      <c r="L16" s="176"/>
      <c r="M16" s="177"/>
      <c r="N16" s="178"/>
      <c r="O16" s="178"/>
      <c r="P16" s="178"/>
      <c r="AG16" s="179"/>
    </row>
    <row r="17" spans="1:33" ht="42.75" hidden="1" customHeight="1" x14ac:dyDescent="0.3">
      <c r="A17" s="182"/>
      <c r="B17" s="183"/>
      <c r="C17" s="214" t="s">
        <v>162</v>
      </c>
      <c r="D17" s="215"/>
      <c r="E17" s="185"/>
      <c r="F17" s="185" t="s">
        <v>291</v>
      </c>
      <c r="G17" s="185"/>
      <c r="H17" s="185"/>
      <c r="I17" s="215" t="s">
        <v>140</v>
      </c>
      <c r="J17" s="215" t="s">
        <v>140</v>
      </c>
      <c r="K17" s="215"/>
      <c r="L17" s="215"/>
      <c r="M17" s="216"/>
      <c r="N17" s="188">
        <v>18</v>
      </c>
      <c r="O17" s="188">
        <v>24</v>
      </c>
      <c r="P17" s="188"/>
      <c r="AG17" s="145"/>
    </row>
    <row r="18" spans="1:33" ht="23.25" hidden="1" customHeight="1" x14ac:dyDescent="0.3">
      <c r="A18" s="182"/>
      <c r="B18" s="183"/>
      <c r="C18" s="214" t="s">
        <v>45</v>
      </c>
      <c r="D18" s="215"/>
      <c r="E18" s="185"/>
      <c r="F18" s="185" t="s">
        <v>25</v>
      </c>
      <c r="G18" s="185"/>
      <c r="H18" s="185"/>
      <c r="I18" s="215" t="s">
        <v>140</v>
      </c>
      <c r="J18" s="215" t="s">
        <v>140</v>
      </c>
      <c r="K18" s="215"/>
      <c r="L18" s="215"/>
      <c r="M18" s="216"/>
      <c r="N18" s="188">
        <v>18</v>
      </c>
      <c r="O18" s="188">
        <v>18</v>
      </c>
      <c r="P18" s="188"/>
      <c r="AG18" s="145"/>
    </row>
    <row r="19" spans="1:33" ht="23.25" hidden="1" customHeight="1" x14ac:dyDescent="0.3">
      <c r="A19" s="182"/>
      <c r="B19" s="183"/>
      <c r="C19" s="214" t="s">
        <v>292</v>
      </c>
      <c r="D19" s="215"/>
      <c r="E19" s="185"/>
      <c r="F19" s="217" t="s">
        <v>25</v>
      </c>
      <c r="G19" s="185"/>
      <c r="H19" s="185"/>
      <c r="I19" s="215" t="s">
        <v>65</v>
      </c>
      <c r="J19" s="215" t="s">
        <v>65</v>
      </c>
      <c r="K19" s="215"/>
      <c r="L19" s="215"/>
      <c r="M19" s="216"/>
      <c r="N19" s="188">
        <v>15</v>
      </c>
      <c r="O19" s="188">
        <v>15</v>
      </c>
      <c r="P19" s="188"/>
      <c r="AG19" s="145"/>
    </row>
    <row r="20" spans="1:33" ht="23.25" hidden="1" customHeight="1" x14ac:dyDescent="0.3">
      <c r="A20" s="182"/>
      <c r="B20" s="183"/>
      <c r="C20" s="214" t="s">
        <v>293</v>
      </c>
      <c r="D20" s="215"/>
      <c r="E20" s="185"/>
      <c r="F20" s="217" t="s">
        <v>25</v>
      </c>
      <c r="G20" s="185"/>
      <c r="H20" s="185"/>
      <c r="I20" s="215" t="s">
        <v>70</v>
      </c>
      <c r="J20" s="215" t="s">
        <v>70</v>
      </c>
      <c r="K20" s="215"/>
      <c r="L20" s="215"/>
      <c r="M20" s="216"/>
      <c r="N20" s="188">
        <v>9</v>
      </c>
      <c r="O20" s="188">
        <v>9</v>
      </c>
      <c r="P20" s="188"/>
      <c r="AG20" s="145"/>
    </row>
    <row r="21" spans="1:33" ht="23.25" hidden="1" customHeight="1" x14ac:dyDescent="0.3">
      <c r="A21" s="182"/>
      <c r="B21" s="183"/>
      <c r="C21" s="214" t="s">
        <v>48</v>
      </c>
      <c r="D21" s="215"/>
      <c r="E21" s="185"/>
      <c r="F21" s="217" t="s">
        <v>25</v>
      </c>
      <c r="G21" s="185"/>
      <c r="H21" s="185"/>
      <c r="I21" s="116" t="s">
        <v>70</v>
      </c>
      <c r="J21" s="116" t="s">
        <v>70</v>
      </c>
      <c r="K21" s="116"/>
      <c r="L21" s="116"/>
      <c r="M21" s="216"/>
      <c r="N21" s="188">
        <v>24</v>
      </c>
      <c r="O21" s="188"/>
      <c r="P21" s="188"/>
      <c r="AG21" s="218"/>
    </row>
    <row r="22" spans="1:33" ht="23.25" hidden="1" customHeight="1" x14ac:dyDescent="0.3">
      <c r="A22" s="182"/>
      <c r="B22" s="183"/>
      <c r="C22" s="214" t="s">
        <v>294</v>
      </c>
      <c r="D22" s="215"/>
      <c r="E22" s="217"/>
      <c r="F22" s="185" t="s">
        <v>25</v>
      </c>
      <c r="G22" s="185"/>
      <c r="H22" s="185"/>
      <c r="I22" s="215" t="s">
        <v>70</v>
      </c>
      <c r="J22" s="215" t="s">
        <v>70</v>
      </c>
      <c r="K22" s="215"/>
      <c r="L22" s="215"/>
      <c r="M22" s="216"/>
      <c r="N22" s="188" t="s">
        <v>295</v>
      </c>
      <c r="O22" s="188"/>
      <c r="P22" s="188"/>
      <c r="AG22" s="145"/>
    </row>
    <row r="23" spans="1:33" ht="23.25" hidden="1" customHeight="1" x14ac:dyDescent="0.3">
      <c r="A23" s="219"/>
      <c r="B23" s="220"/>
      <c r="C23" s="221" t="s">
        <v>296</v>
      </c>
      <c r="D23" s="222"/>
      <c r="E23" s="223"/>
      <c r="F23" s="223"/>
      <c r="G23" s="223"/>
      <c r="H23" s="223"/>
      <c r="I23" s="222">
        <v>2</v>
      </c>
      <c r="J23" s="222">
        <v>2</v>
      </c>
      <c r="K23" s="222"/>
      <c r="L23" s="222"/>
      <c r="M23" s="224"/>
      <c r="N23" s="225"/>
      <c r="O23" s="225"/>
      <c r="P23" s="225"/>
      <c r="AG23" s="226"/>
    </row>
    <row r="24" spans="1:33" ht="23.25" hidden="1" customHeight="1" x14ac:dyDescent="0.3">
      <c r="A24" s="182"/>
      <c r="B24" s="183"/>
      <c r="C24" s="214" t="s">
        <v>74</v>
      </c>
      <c r="D24" s="184"/>
      <c r="E24" s="227"/>
      <c r="F24" s="227"/>
      <c r="G24" s="227"/>
      <c r="H24" s="227"/>
      <c r="I24" s="184"/>
      <c r="J24" s="184"/>
      <c r="K24" s="184"/>
      <c r="L24" s="184"/>
      <c r="M24" s="228">
        <v>80</v>
      </c>
      <c r="N24" s="229"/>
      <c r="O24" s="229">
        <v>18</v>
      </c>
      <c r="P24" s="229"/>
      <c r="AG24" s="139"/>
    </row>
    <row r="25" spans="1:33" ht="23.25" hidden="1" customHeight="1" x14ac:dyDescent="0.3">
      <c r="A25" s="182"/>
      <c r="B25" s="183"/>
      <c r="C25" s="214" t="s">
        <v>75</v>
      </c>
      <c r="D25" s="184"/>
      <c r="E25" s="227"/>
      <c r="F25" s="227"/>
      <c r="G25" s="227"/>
      <c r="H25" s="227"/>
      <c r="I25" s="184"/>
      <c r="J25" s="184"/>
      <c r="K25" s="184"/>
      <c r="L25" s="184"/>
      <c r="M25" s="228">
        <v>29</v>
      </c>
      <c r="N25" s="229"/>
      <c r="O25" s="229">
        <v>18</v>
      </c>
      <c r="P25" s="229"/>
      <c r="AG25" s="139"/>
    </row>
    <row r="26" spans="1:33" ht="23.25" hidden="1" customHeight="1" x14ac:dyDescent="0.3">
      <c r="A26" s="182"/>
      <c r="B26" s="183"/>
      <c r="C26" s="214" t="s">
        <v>152</v>
      </c>
      <c r="D26" s="184"/>
      <c r="E26" s="227"/>
      <c r="F26" s="227"/>
      <c r="G26" s="227"/>
      <c r="H26" s="227"/>
      <c r="I26" s="184"/>
      <c r="J26" s="184"/>
      <c r="K26" s="184"/>
      <c r="L26" s="184"/>
      <c r="M26" s="228">
        <v>6</v>
      </c>
      <c r="N26" s="229"/>
      <c r="O26" s="229">
        <v>18</v>
      </c>
      <c r="P26" s="229"/>
      <c r="AG26" s="139"/>
    </row>
    <row r="27" spans="1:33" ht="23.25" hidden="1" customHeight="1" x14ac:dyDescent="0.3">
      <c r="A27" s="182"/>
      <c r="B27" s="183"/>
      <c r="C27" s="214" t="s">
        <v>297</v>
      </c>
      <c r="D27" s="215"/>
      <c r="E27" s="185"/>
      <c r="F27" s="217" t="s">
        <v>298</v>
      </c>
      <c r="G27" s="185"/>
      <c r="H27" s="185"/>
      <c r="I27" s="215" t="s">
        <v>73</v>
      </c>
      <c r="J27" s="215" t="s">
        <v>73</v>
      </c>
      <c r="K27" s="215"/>
      <c r="L27" s="215"/>
      <c r="M27" s="216"/>
      <c r="N27" s="188">
        <v>18</v>
      </c>
      <c r="O27" s="188">
        <v>18</v>
      </c>
      <c r="P27" s="188"/>
      <c r="AG27" s="145"/>
    </row>
    <row r="28" spans="1:33" ht="23.25" hidden="1" customHeight="1" x14ac:dyDescent="0.3">
      <c r="A28" s="182"/>
      <c r="B28" s="183"/>
      <c r="C28" s="230"/>
      <c r="D28" s="215"/>
      <c r="E28" s="185"/>
      <c r="F28" s="217"/>
      <c r="G28" s="185"/>
      <c r="H28" s="185"/>
      <c r="I28" s="215"/>
      <c r="J28" s="215"/>
      <c r="K28" s="215"/>
      <c r="L28" s="215"/>
      <c r="M28" s="216"/>
      <c r="N28" s="188"/>
      <c r="O28" s="188"/>
      <c r="P28" s="188"/>
      <c r="AG28" s="145"/>
    </row>
    <row r="29" spans="1:33" ht="23.25" hidden="1" customHeight="1" x14ac:dyDescent="0.3">
      <c r="A29" s="182"/>
      <c r="B29" s="183"/>
      <c r="C29" s="214" t="s">
        <v>299</v>
      </c>
      <c r="D29" s="215"/>
      <c r="E29" s="185"/>
      <c r="F29" s="217" t="s">
        <v>300</v>
      </c>
      <c r="G29" s="185"/>
      <c r="H29" s="185"/>
      <c r="I29" s="215" t="s">
        <v>73</v>
      </c>
      <c r="J29" s="215" t="s">
        <v>73</v>
      </c>
      <c r="K29" s="215"/>
      <c r="L29" s="215"/>
      <c r="M29" s="216"/>
      <c r="N29" s="188"/>
      <c r="O29" s="188">
        <v>15</v>
      </c>
      <c r="P29" s="188"/>
      <c r="AG29" s="145"/>
    </row>
    <row r="30" spans="1:33" ht="23.25" hidden="1" customHeight="1" x14ac:dyDescent="0.3">
      <c r="A30" s="182"/>
      <c r="B30" s="183"/>
      <c r="C30" s="214" t="s">
        <v>301</v>
      </c>
      <c r="D30" s="215"/>
      <c r="E30" s="185"/>
      <c r="F30" s="185" t="s">
        <v>300</v>
      </c>
      <c r="G30" s="185"/>
      <c r="H30" s="185"/>
      <c r="I30" s="215" t="s">
        <v>70</v>
      </c>
      <c r="J30" s="215" t="s">
        <v>70</v>
      </c>
      <c r="K30" s="215"/>
      <c r="L30" s="215"/>
      <c r="M30" s="216"/>
      <c r="N30" s="188"/>
      <c r="O30" s="188">
        <v>15</v>
      </c>
      <c r="P30" s="188"/>
      <c r="AG30" s="145"/>
    </row>
    <row r="31" spans="1:33" ht="23.25" hidden="1" customHeight="1" x14ac:dyDescent="0.3">
      <c r="A31" s="182"/>
      <c r="B31" s="183"/>
      <c r="C31" s="230"/>
      <c r="D31" s="215"/>
      <c r="E31" s="185"/>
      <c r="F31" s="217"/>
      <c r="G31" s="185"/>
      <c r="H31" s="185"/>
      <c r="I31" s="215"/>
      <c r="J31" s="215"/>
      <c r="K31" s="215"/>
      <c r="L31" s="215"/>
      <c r="M31" s="216"/>
      <c r="N31" s="188"/>
      <c r="O31" s="188"/>
      <c r="P31" s="188"/>
      <c r="AG31" s="145"/>
    </row>
    <row r="32" spans="1:33" ht="23.25" hidden="1" customHeight="1" x14ac:dyDescent="0.3">
      <c r="A32" s="182"/>
      <c r="B32" s="183"/>
      <c r="C32" s="231" t="s">
        <v>58</v>
      </c>
      <c r="D32" s="215"/>
      <c r="E32" s="185"/>
      <c r="F32" s="217" t="s">
        <v>302</v>
      </c>
      <c r="G32" s="185"/>
      <c r="H32" s="185"/>
      <c r="I32" s="215" t="s">
        <v>140</v>
      </c>
      <c r="J32" s="215" t="s">
        <v>140</v>
      </c>
      <c r="K32" s="215"/>
      <c r="L32" s="215"/>
      <c r="M32" s="216"/>
      <c r="N32" s="188">
        <v>18</v>
      </c>
      <c r="O32" s="188">
        <v>18</v>
      </c>
      <c r="P32" s="188"/>
      <c r="AG32" s="145"/>
    </row>
    <row r="33" spans="1:239" ht="23.25" hidden="1" customHeight="1" x14ac:dyDescent="0.3">
      <c r="A33" s="182"/>
      <c r="B33" s="183"/>
      <c r="C33" s="232"/>
      <c r="D33" s="215"/>
      <c r="E33" s="185"/>
      <c r="F33" s="217"/>
      <c r="G33" s="185"/>
      <c r="H33" s="185"/>
      <c r="I33" s="116"/>
      <c r="J33" s="116"/>
      <c r="K33" s="116"/>
      <c r="L33" s="116"/>
      <c r="M33" s="216"/>
      <c r="N33" s="188"/>
      <c r="O33" s="188"/>
      <c r="P33" s="188"/>
      <c r="AG33" s="218"/>
    </row>
    <row r="34" spans="1:239" ht="23.25" hidden="1" customHeight="1" x14ac:dyDescent="0.3">
      <c r="A34" s="182"/>
      <c r="B34" s="183"/>
      <c r="C34" s="232"/>
      <c r="D34" s="215"/>
      <c r="E34" s="185"/>
      <c r="F34" s="185"/>
      <c r="G34" s="185"/>
      <c r="H34" s="185"/>
      <c r="I34" s="215"/>
      <c r="J34" s="215"/>
      <c r="K34" s="215"/>
      <c r="L34" s="215"/>
      <c r="M34" s="216"/>
      <c r="N34" s="188"/>
      <c r="O34" s="188"/>
      <c r="P34" s="188"/>
      <c r="AG34" s="145"/>
    </row>
    <row r="35" spans="1:239" ht="23.25" hidden="1" customHeight="1" x14ac:dyDescent="0.3">
      <c r="A35" s="203"/>
      <c r="B35" s="203"/>
      <c r="C35" s="204"/>
      <c r="D35" s="110"/>
      <c r="E35" s="109"/>
      <c r="F35" s="109"/>
      <c r="G35" s="110"/>
      <c r="H35" s="109"/>
      <c r="I35" s="446"/>
      <c r="J35" s="446"/>
      <c r="K35" s="205"/>
      <c r="L35" s="205"/>
      <c r="M35" s="82"/>
      <c r="N35" s="233">
        <f>SUM(N17:N34)</f>
        <v>120</v>
      </c>
      <c r="O35" s="233">
        <f>SUM(O17:O34)</f>
        <v>186</v>
      </c>
      <c r="P35" s="233">
        <f>SUM(P17:P34)</f>
        <v>0</v>
      </c>
      <c r="AG35" s="207"/>
    </row>
    <row r="36" spans="1:239" s="9" customFormat="1" ht="23.25" customHeight="1" x14ac:dyDescent="0.3">
      <c r="A36" s="234" t="s">
        <v>303</v>
      </c>
      <c r="B36" s="112"/>
      <c r="C36" s="142" t="s">
        <v>304</v>
      </c>
      <c r="D36" s="143"/>
      <c r="E36" s="143"/>
      <c r="F36" s="143"/>
      <c r="G36" s="112"/>
      <c r="H36" s="143"/>
      <c r="I36" s="112"/>
      <c r="J36" s="112"/>
      <c r="K36" s="112"/>
      <c r="L36" s="112"/>
      <c r="M36" s="235"/>
      <c r="N36" s="236"/>
      <c r="O36" s="236"/>
      <c r="P36" s="236"/>
      <c r="Q36" s="112"/>
      <c r="R36" s="112"/>
      <c r="S36" s="112"/>
      <c r="T36" s="112"/>
      <c r="U36" s="112"/>
      <c r="V36" s="112"/>
      <c r="W36" s="112"/>
      <c r="X36" s="112"/>
      <c r="Y36" s="112"/>
      <c r="Z36" s="112"/>
      <c r="AA36" s="112"/>
      <c r="AB36" s="112"/>
      <c r="AC36" s="112"/>
      <c r="AD36" s="112"/>
      <c r="AE36" s="112"/>
      <c r="AF36" s="112"/>
      <c r="AG36" s="237"/>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row>
    <row r="37" spans="1:239" ht="23.25" customHeight="1" x14ac:dyDescent="0.3">
      <c r="A37" s="134" t="s">
        <v>305</v>
      </c>
      <c r="B37" s="134" t="s">
        <v>306</v>
      </c>
      <c r="C37" s="238" t="s">
        <v>78</v>
      </c>
      <c r="D37" s="135" t="s">
        <v>307</v>
      </c>
      <c r="E37" s="135" t="s">
        <v>23</v>
      </c>
      <c r="F37" s="135"/>
      <c r="G37" s="136"/>
      <c r="H37" s="135"/>
      <c r="I37" s="136"/>
      <c r="J37" s="135"/>
      <c r="K37" s="135"/>
      <c r="L37" s="135"/>
      <c r="M37" s="239"/>
      <c r="N37" s="240"/>
      <c r="O37" s="240"/>
      <c r="P37" s="240"/>
      <c r="Q37" s="241"/>
      <c r="R37" s="136"/>
      <c r="S37" s="115"/>
      <c r="T37" s="113"/>
      <c r="U37" s="115"/>
      <c r="V37" s="115"/>
      <c r="W37" s="115"/>
      <c r="X37" s="114"/>
      <c r="Y37" s="113"/>
      <c r="Z37" s="115"/>
      <c r="AA37" s="115"/>
      <c r="AB37" s="115"/>
      <c r="AC37" s="115"/>
      <c r="AD37" s="115"/>
      <c r="AE37" s="115"/>
      <c r="AF37" s="115"/>
      <c r="AG37" s="242"/>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row>
    <row r="38" spans="1:239" ht="30.75" customHeight="1" x14ac:dyDescent="0.3">
      <c r="A38" s="243"/>
      <c r="B38" s="243"/>
      <c r="C38" s="244" t="s">
        <v>24</v>
      </c>
      <c r="D38" s="245"/>
      <c r="E38" s="245"/>
      <c r="F38" s="245"/>
      <c r="G38" s="245"/>
      <c r="H38" s="245"/>
      <c r="I38" s="245"/>
      <c r="J38" s="245"/>
      <c r="K38" s="245"/>
      <c r="L38" s="245"/>
      <c r="M38" s="246"/>
      <c r="N38" s="245"/>
      <c r="O38" s="245"/>
      <c r="P38" s="245"/>
      <c r="Q38" s="247"/>
      <c r="R38" s="245"/>
      <c r="S38" s="245"/>
      <c r="T38" s="245"/>
      <c r="U38" s="245"/>
      <c r="V38" s="245"/>
      <c r="W38" s="245"/>
      <c r="X38" s="246"/>
      <c r="Y38" s="247"/>
      <c r="Z38" s="245"/>
      <c r="AA38" s="245"/>
      <c r="AB38" s="245"/>
      <c r="AC38" s="245"/>
      <c r="AD38" s="245"/>
      <c r="AE38" s="245"/>
      <c r="AF38" s="245"/>
      <c r="AG38" s="248"/>
      <c r="HM38" s="2"/>
      <c r="HN38" s="2"/>
      <c r="HO38" s="2"/>
      <c r="HP38" s="2"/>
      <c r="HQ38" s="2"/>
      <c r="HR38" s="2"/>
      <c r="HS38" s="2"/>
      <c r="HT38" s="2"/>
      <c r="HU38" s="2"/>
      <c r="HV38" s="2"/>
      <c r="HW38" s="2"/>
      <c r="HX38" s="2"/>
      <c r="HY38" s="2"/>
      <c r="HZ38" s="2"/>
      <c r="IA38" s="2"/>
      <c r="IB38" s="2"/>
      <c r="IC38" s="2"/>
      <c r="ID38" s="2"/>
      <c r="IE38" s="2"/>
    </row>
    <row r="39" spans="1:239" s="16" customFormat="1" ht="66" x14ac:dyDescent="0.3">
      <c r="A39" s="249"/>
      <c r="B39" s="250" t="s">
        <v>308</v>
      </c>
      <c r="C39" s="251" t="s">
        <v>309</v>
      </c>
      <c r="D39" s="170" t="s">
        <v>310</v>
      </c>
      <c r="E39" s="215" t="s">
        <v>79</v>
      </c>
      <c r="F39" s="217"/>
      <c r="G39" s="215" t="s">
        <v>25</v>
      </c>
      <c r="H39" s="185"/>
      <c r="I39" s="124">
        <v>6</v>
      </c>
      <c r="J39" s="124">
        <v>6</v>
      </c>
      <c r="K39" s="171" t="s">
        <v>311</v>
      </c>
      <c r="L39" s="124" t="str">
        <f>"07"</f>
        <v>07</v>
      </c>
      <c r="M39" s="252">
        <v>118</v>
      </c>
      <c r="N39" s="188">
        <v>24</v>
      </c>
      <c r="O39" s="188">
        <v>24</v>
      </c>
      <c r="P39" s="188"/>
      <c r="Q39" s="253">
        <v>1</v>
      </c>
      <c r="R39" s="254" t="s">
        <v>28</v>
      </c>
      <c r="S39" s="254"/>
      <c r="T39" s="254"/>
      <c r="U39" s="255">
        <v>1</v>
      </c>
      <c r="V39" s="256" t="s">
        <v>30</v>
      </c>
      <c r="W39" s="256" t="s">
        <v>66</v>
      </c>
      <c r="X39" s="257" t="s">
        <v>169</v>
      </c>
      <c r="Y39" s="253">
        <v>1</v>
      </c>
      <c r="Z39" s="254" t="s">
        <v>30</v>
      </c>
      <c r="AA39" s="258" t="s">
        <v>66</v>
      </c>
      <c r="AB39" s="258" t="s">
        <v>169</v>
      </c>
      <c r="AC39" s="255">
        <v>1</v>
      </c>
      <c r="AD39" s="256" t="s">
        <v>30</v>
      </c>
      <c r="AE39" s="256" t="s">
        <v>66</v>
      </c>
      <c r="AF39" s="256" t="s">
        <v>169</v>
      </c>
      <c r="AG39" s="259" t="s">
        <v>312</v>
      </c>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row>
    <row r="40" spans="1:239" ht="105.6" x14ac:dyDescent="0.3">
      <c r="A40" s="249"/>
      <c r="B40" s="250" t="s">
        <v>313</v>
      </c>
      <c r="C40" s="260" t="s">
        <v>314</v>
      </c>
      <c r="D40" s="170" t="s">
        <v>315</v>
      </c>
      <c r="E40" s="215" t="s">
        <v>79</v>
      </c>
      <c r="F40" s="217"/>
      <c r="G40" s="215" t="s">
        <v>25</v>
      </c>
      <c r="H40" s="185"/>
      <c r="I40" s="116">
        <v>5</v>
      </c>
      <c r="J40" s="116">
        <v>5</v>
      </c>
      <c r="K40" s="171" t="s">
        <v>46</v>
      </c>
      <c r="L40" s="124" t="str">
        <f>"07"</f>
        <v>07</v>
      </c>
      <c r="M40" s="186">
        <v>117</v>
      </c>
      <c r="N40" s="188">
        <v>24</v>
      </c>
      <c r="O40" s="188">
        <v>24</v>
      </c>
      <c r="P40" s="188"/>
      <c r="Q40" s="253">
        <v>1</v>
      </c>
      <c r="R40" s="254" t="s">
        <v>28</v>
      </c>
      <c r="S40" s="254"/>
      <c r="T40" s="254"/>
      <c r="U40" s="255">
        <v>1</v>
      </c>
      <c r="V40" s="256" t="s">
        <v>30</v>
      </c>
      <c r="W40" s="256" t="s">
        <v>59</v>
      </c>
      <c r="X40" s="257"/>
      <c r="Y40" s="253">
        <v>1</v>
      </c>
      <c r="Z40" s="254" t="s">
        <v>30</v>
      </c>
      <c r="AA40" s="258" t="s">
        <v>66</v>
      </c>
      <c r="AB40" s="258" t="s">
        <v>169</v>
      </c>
      <c r="AC40" s="255">
        <v>1</v>
      </c>
      <c r="AD40" s="256" t="s">
        <v>30</v>
      </c>
      <c r="AE40" s="256" t="s">
        <v>66</v>
      </c>
      <c r="AF40" s="256" t="s">
        <v>169</v>
      </c>
      <c r="AG40" s="218" t="s">
        <v>316</v>
      </c>
    </row>
    <row r="41" spans="1:239" ht="39.6" x14ac:dyDescent="0.3">
      <c r="A41" s="249"/>
      <c r="B41" s="250" t="s">
        <v>317</v>
      </c>
      <c r="C41" s="261" t="s">
        <v>318</v>
      </c>
      <c r="D41" s="170" t="s">
        <v>319</v>
      </c>
      <c r="E41" s="215" t="s">
        <v>79</v>
      </c>
      <c r="F41" s="217"/>
      <c r="G41" s="215" t="s">
        <v>25</v>
      </c>
      <c r="H41" s="185"/>
      <c r="I41" s="124">
        <v>6</v>
      </c>
      <c r="J41" s="124">
        <v>6</v>
      </c>
      <c r="K41" s="171" t="s">
        <v>320</v>
      </c>
      <c r="L41" s="124" t="str">
        <f>"07"</f>
        <v>07</v>
      </c>
      <c r="M41" s="252">
        <v>118</v>
      </c>
      <c r="N41" s="133">
        <v>18</v>
      </c>
      <c r="O41" s="133">
        <v>24</v>
      </c>
      <c r="P41" s="188"/>
      <c r="Q41" s="253">
        <v>1</v>
      </c>
      <c r="R41" s="254" t="s">
        <v>28</v>
      </c>
      <c r="S41" s="254"/>
      <c r="T41" s="254"/>
      <c r="U41" s="255">
        <v>1</v>
      </c>
      <c r="V41" s="256" t="s">
        <v>30</v>
      </c>
      <c r="W41" s="256" t="s">
        <v>66</v>
      </c>
      <c r="X41" s="257" t="s">
        <v>169</v>
      </c>
      <c r="Y41" s="253">
        <v>1</v>
      </c>
      <c r="Z41" s="254" t="s">
        <v>30</v>
      </c>
      <c r="AA41" s="258" t="s">
        <v>66</v>
      </c>
      <c r="AB41" s="258" t="s">
        <v>169</v>
      </c>
      <c r="AC41" s="255">
        <v>1</v>
      </c>
      <c r="AD41" s="256" t="s">
        <v>30</v>
      </c>
      <c r="AE41" s="256" t="s">
        <v>66</v>
      </c>
      <c r="AF41" s="256" t="s">
        <v>169</v>
      </c>
      <c r="AG41" s="259" t="s">
        <v>321</v>
      </c>
    </row>
    <row r="42" spans="1:239" ht="63.75" customHeight="1" x14ac:dyDescent="0.3">
      <c r="A42" s="169" t="s">
        <v>322</v>
      </c>
      <c r="B42" s="169" t="s">
        <v>323</v>
      </c>
      <c r="C42" s="168" t="s">
        <v>324</v>
      </c>
      <c r="D42" s="123" t="s">
        <v>325</v>
      </c>
      <c r="E42" s="93" t="s">
        <v>79</v>
      </c>
      <c r="F42" s="93"/>
      <c r="G42" s="119" t="s">
        <v>25</v>
      </c>
      <c r="H42" s="122"/>
      <c r="I42" s="123">
        <v>3</v>
      </c>
      <c r="J42" s="123">
        <v>3</v>
      </c>
      <c r="K42" s="262" t="s">
        <v>80</v>
      </c>
      <c r="L42" s="262">
        <v>27</v>
      </c>
      <c r="M42" s="129">
        <v>112</v>
      </c>
      <c r="N42" s="262">
        <v>12</v>
      </c>
      <c r="O42" s="262">
        <v>18</v>
      </c>
      <c r="P42" s="263"/>
      <c r="Q42" s="253">
        <v>1</v>
      </c>
      <c r="R42" s="254" t="s">
        <v>28</v>
      </c>
      <c r="S42" s="254"/>
      <c r="T42" s="254"/>
      <c r="U42" s="255">
        <v>1</v>
      </c>
      <c r="V42" s="256" t="s">
        <v>30</v>
      </c>
      <c r="W42" s="256" t="s">
        <v>326</v>
      </c>
      <c r="X42" s="257" t="s">
        <v>31</v>
      </c>
      <c r="Y42" s="253">
        <v>1</v>
      </c>
      <c r="Z42" s="254" t="s">
        <v>30</v>
      </c>
      <c r="AA42" s="258" t="s">
        <v>326</v>
      </c>
      <c r="AB42" s="258" t="s">
        <v>31</v>
      </c>
      <c r="AC42" s="255">
        <v>1</v>
      </c>
      <c r="AD42" s="256" t="s">
        <v>30</v>
      </c>
      <c r="AE42" s="256" t="s">
        <v>326</v>
      </c>
      <c r="AF42" s="256" t="s">
        <v>31</v>
      </c>
      <c r="AG42" s="145"/>
    </row>
    <row r="43" spans="1:239" ht="26.4" x14ac:dyDescent="0.3">
      <c r="A43" s="264"/>
      <c r="B43" s="264" t="s">
        <v>153</v>
      </c>
      <c r="C43" s="125" t="s">
        <v>154</v>
      </c>
      <c r="D43" s="126"/>
      <c r="E43" s="126" t="s">
        <v>327</v>
      </c>
      <c r="F43" s="264" t="s">
        <v>155</v>
      </c>
      <c r="G43" s="215" t="s">
        <v>283</v>
      </c>
      <c r="H43" s="185"/>
      <c r="I43" s="215"/>
      <c r="J43" s="215"/>
      <c r="K43" s="215" t="s">
        <v>80</v>
      </c>
      <c r="L43" s="88">
        <v>27</v>
      </c>
      <c r="M43" s="186"/>
      <c r="N43" s="229">
        <v>12</v>
      </c>
      <c r="O43" s="229"/>
      <c r="P43" s="188"/>
      <c r="Q43" s="265"/>
      <c r="R43" s="254"/>
      <c r="S43" s="99"/>
      <c r="T43" s="254"/>
      <c r="U43" s="256"/>
      <c r="V43" s="256"/>
      <c r="W43" s="256"/>
      <c r="X43" s="257"/>
      <c r="Y43" s="265"/>
      <c r="Z43" s="254"/>
      <c r="AA43" s="254"/>
      <c r="AB43" s="254"/>
      <c r="AC43" s="256"/>
      <c r="AD43" s="256"/>
      <c r="AE43" s="256"/>
      <c r="AF43" s="256"/>
      <c r="AG43" s="145" t="s">
        <v>328</v>
      </c>
    </row>
    <row r="44" spans="1:239" ht="55.5" customHeight="1" x14ac:dyDescent="0.3">
      <c r="A44" s="264"/>
      <c r="B44" s="264" t="s">
        <v>329</v>
      </c>
      <c r="C44" s="125" t="s">
        <v>330</v>
      </c>
      <c r="D44" s="126"/>
      <c r="E44" s="126" t="s">
        <v>327</v>
      </c>
      <c r="F44" s="126" t="s">
        <v>71</v>
      </c>
      <c r="G44" s="215" t="s">
        <v>25</v>
      </c>
      <c r="H44" s="185"/>
      <c r="I44" s="215"/>
      <c r="J44" s="215"/>
      <c r="K44" s="215" t="s">
        <v>80</v>
      </c>
      <c r="L44" s="215">
        <v>27</v>
      </c>
      <c r="M44" s="186">
        <v>112</v>
      </c>
      <c r="N44" s="229"/>
      <c r="O44" s="229">
        <v>18</v>
      </c>
      <c r="P44" s="188"/>
      <c r="Q44" s="253"/>
      <c r="R44" s="254"/>
      <c r="S44" s="99"/>
      <c r="T44" s="254"/>
      <c r="U44" s="256"/>
      <c r="V44" s="256"/>
      <c r="W44" s="256"/>
      <c r="X44" s="257"/>
      <c r="Y44" s="265"/>
      <c r="Z44" s="254"/>
      <c r="AA44" s="254"/>
      <c r="AB44" s="254"/>
      <c r="AC44" s="256"/>
      <c r="AD44" s="256"/>
      <c r="AE44" s="256"/>
      <c r="AF44" s="256"/>
      <c r="AG44" s="145" t="s">
        <v>331</v>
      </c>
    </row>
    <row r="45" spans="1:239" s="4" customFormat="1" ht="36" customHeight="1" x14ac:dyDescent="0.3">
      <c r="A45" s="97" t="s">
        <v>81</v>
      </c>
      <c r="B45" s="97" t="s">
        <v>82</v>
      </c>
      <c r="C45" s="98" t="s">
        <v>83</v>
      </c>
      <c r="D45" s="119"/>
      <c r="E45" s="120" t="s">
        <v>79</v>
      </c>
      <c r="F45" s="168" t="s">
        <v>84</v>
      </c>
      <c r="G45" s="121"/>
      <c r="H45" s="122" t="s">
        <v>41</v>
      </c>
      <c r="I45" s="122">
        <v>2</v>
      </c>
      <c r="J45" s="123">
        <v>2</v>
      </c>
      <c r="K45" s="128"/>
      <c r="L45" s="123"/>
      <c r="M45" s="266"/>
      <c r="N45" s="267"/>
      <c r="O45" s="130">
        <v>18</v>
      </c>
      <c r="P45" s="268"/>
      <c r="Q45" s="141"/>
      <c r="R45" s="141"/>
      <c r="S45" s="269"/>
      <c r="T45" s="270"/>
      <c r="U45" s="269"/>
      <c r="V45" s="269"/>
      <c r="W45" s="269"/>
      <c r="X45" s="271"/>
      <c r="Y45" s="269"/>
      <c r="Z45" s="269"/>
      <c r="AA45" s="269"/>
      <c r="AB45" s="270"/>
      <c r="AC45" s="269"/>
      <c r="AD45" s="269"/>
      <c r="AE45" s="269"/>
      <c r="AF45" s="268"/>
      <c r="AG45" s="272"/>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row>
    <row r="46" spans="1:239" ht="98.25" customHeight="1" x14ac:dyDescent="0.3">
      <c r="A46" s="264"/>
      <c r="B46" s="264" t="s">
        <v>85</v>
      </c>
      <c r="C46" s="132" t="s">
        <v>86</v>
      </c>
      <c r="D46" s="126" t="s">
        <v>87</v>
      </c>
      <c r="E46" s="273" t="s">
        <v>79</v>
      </c>
      <c r="F46" s="264" t="s">
        <v>72</v>
      </c>
      <c r="G46" s="126" t="s">
        <v>37</v>
      </c>
      <c r="H46" s="118"/>
      <c r="I46" s="126">
        <v>2</v>
      </c>
      <c r="J46" s="126">
        <v>2</v>
      </c>
      <c r="K46" s="133" t="s">
        <v>160</v>
      </c>
      <c r="L46" s="133">
        <v>11</v>
      </c>
      <c r="M46" s="228">
        <v>29</v>
      </c>
      <c r="N46" s="229"/>
      <c r="O46" s="229">
        <v>18</v>
      </c>
      <c r="P46" s="229"/>
      <c r="Q46" s="253">
        <v>1</v>
      </c>
      <c r="R46" s="254" t="s">
        <v>28</v>
      </c>
      <c r="S46" s="254" t="s">
        <v>33</v>
      </c>
      <c r="T46" s="254" t="s">
        <v>88</v>
      </c>
      <c r="U46" s="255">
        <v>1</v>
      </c>
      <c r="V46" s="256" t="s">
        <v>30</v>
      </c>
      <c r="W46" s="256" t="s">
        <v>64</v>
      </c>
      <c r="X46" s="257" t="s">
        <v>34</v>
      </c>
      <c r="Y46" s="253">
        <v>1</v>
      </c>
      <c r="Z46" s="254" t="s">
        <v>30</v>
      </c>
      <c r="AA46" s="254" t="s">
        <v>64</v>
      </c>
      <c r="AB46" s="254" t="s">
        <v>34</v>
      </c>
      <c r="AC46" s="255">
        <v>1</v>
      </c>
      <c r="AD46" s="256" t="s">
        <v>30</v>
      </c>
      <c r="AE46" s="256" t="s">
        <v>64</v>
      </c>
      <c r="AF46" s="256" t="s">
        <v>34</v>
      </c>
      <c r="AG46" s="274" t="s">
        <v>89</v>
      </c>
    </row>
    <row r="47" spans="1:239" ht="98.25" customHeight="1" x14ac:dyDescent="0.3">
      <c r="A47" s="264"/>
      <c r="B47" s="264" t="s">
        <v>90</v>
      </c>
      <c r="C47" s="132" t="s">
        <v>91</v>
      </c>
      <c r="D47" s="126" t="s">
        <v>92</v>
      </c>
      <c r="E47" s="273" t="s">
        <v>79</v>
      </c>
      <c r="F47" s="264" t="s">
        <v>72</v>
      </c>
      <c r="G47" s="126" t="s">
        <v>37</v>
      </c>
      <c r="H47" s="118"/>
      <c r="I47" s="126">
        <v>2</v>
      </c>
      <c r="J47" s="126">
        <v>2</v>
      </c>
      <c r="K47" s="133" t="s">
        <v>43</v>
      </c>
      <c r="L47" s="133">
        <v>14</v>
      </c>
      <c r="M47" s="228">
        <v>6</v>
      </c>
      <c r="N47" s="229"/>
      <c r="O47" s="229">
        <v>18</v>
      </c>
      <c r="P47" s="229"/>
      <c r="Q47" s="253">
        <v>1</v>
      </c>
      <c r="R47" s="254" t="s">
        <v>28</v>
      </c>
      <c r="S47" s="254" t="s">
        <v>33</v>
      </c>
      <c r="T47" s="254" t="s">
        <v>88</v>
      </c>
      <c r="U47" s="255">
        <v>1</v>
      </c>
      <c r="V47" s="256" t="s">
        <v>30</v>
      </c>
      <c r="W47" s="256" t="s">
        <v>64</v>
      </c>
      <c r="X47" s="257" t="s">
        <v>34</v>
      </c>
      <c r="Y47" s="253">
        <v>1</v>
      </c>
      <c r="Z47" s="254" t="s">
        <v>30</v>
      </c>
      <c r="AA47" s="254" t="s">
        <v>64</v>
      </c>
      <c r="AB47" s="254" t="s">
        <v>34</v>
      </c>
      <c r="AC47" s="255">
        <v>1</v>
      </c>
      <c r="AD47" s="256" t="s">
        <v>30</v>
      </c>
      <c r="AE47" s="256" t="s">
        <v>64</v>
      </c>
      <c r="AF47" s="256" t="s">
        <v>34</v>
      </c>
      <c r="AG47" s="274" t="s">
        <v>89</v>
      </c>
    </row>
    <row r="48" spans="1:239" s="4" customFormat="1" ht="36" customHeight="1" x14ac:dyDescent="0.3">
      <c r="A48" s="97" t="s">
        <v>93</v>
      </c>
      <c r="B48" s="97" t="s">
        <v>94</v>
      </c>
      <c r="C48" s="98" t="s">
        <v>95</v>
      </c>
      <c r="D48" s="119" t="s">
        <v>96</v>
      </c>
      <c r="E48" s="93" t="s">
        <v>79</v>
      </c>
      <c r="F48" s="97" t="s">
        <v>117</v>
      </c>
      <c r="G48" s="121"/>
      <c r="H48" s="122" t="s">
        <v>41</v>
      </c>
      <c r="I48" s="123">
        <v>2</v>
      </c>
      <c r="J48" s="123">
        <v>2</v>
      </c>
      <c r="K48" s="263"/>
      <c r="L48" s="263"/>
      <c r="M48" s="268"/>
      <c r="N48" s="275">
        <v>15</v>
      </c>
      <c r="O48" s="275"/>
      <c r="P48" s="262"/>
      <c r="Q48" s="83"/>
      <c r="R48" s="269"/>
      <c r="S48" s="269"/>
      <c r="T48" s="269"/>
      <c r="U48" s="270"/>
      <c r="V48" s="269"/>
      <c r="W48" s="269"/>
      <c r="X48" s="276"/>
      <c r="Y48" s="83"/>
      <c r="Z48" s="269"/>
      <c r="AA48" s="269"/>
      <c r="AB48" s="269"/>
      <c r="AC48" s="270"/>
      <c r="AD48" s="269"/>
      <c r="AE48" s="269"/>
      <c r="AF48" s="269"/>
      <c r="AG48" s="277"/>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row>
    <row r="49" spans="1:239" ht="30.75" customHeight="1" x14ac:dyDescent="0.3">
      <c r="A49" s="278" t="s">
        <v>332</v>
      </c>
      <c r="B49" s="278" t="s">
        <v>333</v>
      </c>
      <c r="C49" s="279" t="s">
        <v>334</v>
      </c>
      <c r="D49" s="176" t="s">
        <v>335</v>
      </c>
      <c r="E49" s="174" t="s">
        <v>36</v>
      </c>
      <c r="F49" s="174"/>
      <c r="G49" s="280"/>
      <c r="H49" s="174"/>
      <c r="I49" s="163"/>
      <c r="J49" s="281"/>
      <c r="K49" s="281"/>
      <c r="L49" s="281"/>
      <c r="M49" s="282"/>
      <c r="N49" s="164"/>
      <c r="O49" s="164"/>
      <c r="P49" s="164"/>
      <c r="Q49" s="283"/>
      <c r="R49" s="284"/>
      <c r="S49" s="166"/>
      <c r="T49" s="165"/>
      <c r="U49" s="166"/>
      <c r="V49" s="166"/>
      <c r="W49" s="166"/>
      <c r="X49" s="167"/>
      <c r="Y49" s="165"/>
      <c r="Z49" s="166"/>
      <c r="AA49" s="166"/>
      <c r="AB49" s="166"/>
      <c r="AC49" s="166"/>
      <c r="AD49" s="166"/>
      <c r="AE49" s="166"/>
      <c r="AF49" s="166"/>
      <c r="AG49" s="87"/>
      <c r="HM49" s="2"/>
      <c r="HN49" s="2"/>
      <c r="HO49" s="2"/>
      <c r="HP49" s="2"/>
      <c r="HQ49" s="2"/>
      <c r="HR49" s="2"/>
      <c r="HS49" s="2"/>
      <c r="HT49" s="2"/>
      <c r="HU49" s="2"/>
      <c r="HV49" s="2"/>
      <c r="HW49" s="2"/>
      <c r="HX49" s="2"/>
      <c r="HY49" s="2"/>
      <c r="HZ49" s="2"/>
      <c r="IA49" s="2"/>
      <c r="IB49" s="2"/>
      <c r="IC49" s="2"/>
      <c r="ID49" s="2"/>
      <c r="IE49" s="2"/>
    </row>
    <row r="50" spans="1:239" s="4" customFormat="1" ht="36" customHeight="1" x14ac:dyDescent="0.3">
      <c r="A50" s="97" t="s">
        <v>336</v>
      </c>
      <c r="B50" s="97" t="s">
        <v>337</v>
      </c>
      <c r="C50" s="98" t="s">
        <v>338</v>
      </c>
      <c r="D50" s="119"/>
      <c r="E50" s="169" t="s">
        <v>161</v>
      </c>
      <c r="F50" s="169"/>
      <c r="G50" s="121"/>
      <c r="H50" s="19"/>
      <c r="I50" s="97">
        <f>+I51+I52</f>
        <v>6</v>
      </c>
      <c r="J50" s="97">
        <f>+J51+J52</f>
        <v>6</v>
      </c>
      <c r="K50" s="123"/>
      <c r="L50" s="123"/>
      <c r="M50" s="129"/>
      <c r="N50" s="263"/>
      <c r="O50" s="263"/>
      <c r="P50" s="263"/>
      <c r="Q50" s="285"/>
      <c r="R50" s="286"/>
      <c r="S50" s="130"/>
      <c r="T50" s="83"/>
      <c r="U50" s="269"/>
      <c r="V50" s="269"/>
      <c r="W50" s="269"/>
      <c r="X50" s="271"/>
      <c r="Y50" s="141"/>
      <c r="Z50" s="269"/>
      <c r="AA50" s="269"/>
      <c r="AB50" s="270"/>
      <c r="AC50" s="269"/>
      <c r="AD50" s="269"/>
      <c r="AE50" s="269"/>
      <c r="AF50" s="270"/>
      <c r="AG50" s="287"/>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row>
    <row r="51" spans="1:239" ht="118.8" x14ac:dyDescent="0.3">
      <c r="A51" s="264"/>
      <c r="B51" s="264" t="s">
        <v>339</v>
      </c>
      <c r="C51" s="288" t="s">
        <v>340</v>
      </c>
      <c r="D51" s="170" t="s">
        <v>341</v>
      </c>
      <c r="E51" s="215" t="s">
        <v>156</v>
      </c>
      <c r="F51" s="185"/>
      <c r="G51" s="215" t="s">
        <v>25</v>
      </c>
      <c r="H51" s="215" t="s">
        <v>157</v>
      </c>
      <c r="I51" s="116" t="s">
        <v>70</v>
      </c>
      <c r="J51" s="116" t="s">
        <v>70</v>
      </c>
      <c r="K51" s="289" t="s">
        <v>342</v>
      </c>
      <c r="L51" s="116" t="str">
        <f>"07"</f>
        <v>07</v>
      </c>
      <c r="M51" s="186">
        <v>18</v>
      </c>
      <c r="N51" s="290"/>
      <c r="O51" s="290">
        <v>24</v>
      </c>
      <c r="P51" s="188"/>
      <c r="Q51" s="253">
        <v>1</v>
      </c>
      <c r="R51" s="254" t="s">
        <v>28</v>
      </c>
      <c r="S51" s="291"/>
      <c r="T51" s="291"/>
      <c r="U51" s="255">
        <v>1</v>
      </c>
      <c r="V51" s="256" t="s">
        <v>30</v>
      </c>
      <c r="W51" s="256" t="s">
        <v>66</v>
      </c>
      <c r="X51" s="257" t="s">
        <v>169</v>
      </c>
      <c r="Y51" s="253">
        <v>1</v>
      </c>
      <c r="Z51" s="254" t="s">
        <v>30</v>
      </c>
      <c r="AA51" s="258" t="s">
        <v>66</v>
      </c>
      <c r="AB51" s="258" t="s">
        <v>169</v>
      </c>
      <c r="AC51" s="255">
        <v>1</v>
      </c>
      <c r="AD51" s="256" t="s">
        <v>30</v>
      </c>
      <c r="AE51" s="256" t="s">
        <v>66</v>
      </c>
      <c r="AF51" s="256" t="s">
        <v>169</v>
      </c>
      <c r="AG51" s="218" t="s">
        <v>343</v>
      </c>
    </row>
    <row r="52" spans="1:239" ht="39.6" x14ac:dyDescent="0.3">
      <c r="A52" s="264"/>
      <c r="B52" s="264" t="s">
        <v>165</v>
      </c>
      <c r="C52" s="288" t="s">
        <v>166</v>
      </c>
      <c r="D52" s="170" t="s">
        <v>167</v>
      </c>
      <c r="E52" s="215" t="s">
        <v>156</v>
      </c>
      <c r="F52" s="116" t="s">
        <v>168</v>
      </c>
      <c r="G52" s="215" t="s">
        <v>25</v>
      </c>
      <c r="H52" s="215" t="s">
        <v>157</v>
      </c>
      <c r="I52" s="116" t="s">
        <v>70</v>
      </c>
      <c r="J52" s="116" t="s">
        <v>70</v>
      </c>
      <c r="K52" s="292" t="s">
        <v>32</v>
      </c>
      <c r="L52" s="116">
        <v>71</v>
      </c>
      <c r="M52" s="186">
        <v>18</v>
      </c>
      <c r="N52" s="290"/>
      <c r="O52" s="290">
        <v>24</v>
      </c>
      <c r="P52" s="188"/>
      <c r="Q52" s="253">
        <v>1</v>
      </c>
      <c r="R52" s="254" t="s">
        <v>28</v>
      </c>
      <c r="S52" s="291"/>
      <c r="T52" s="291"/>
      <c r="U52" s="255">
        <v>1</v>
      </c>
      <c r="V52" s="256" t="s">
        <v>30</v>
      </c>
      <c r="W52" s="256" t="s">
        <v>66</v>
      </c>
      <c r="X52" s="257" t="s">
        <v>169</v>
      </c>
      <c r="Y52" s="253">
        <v>1</v>
      </c>
      <c r="Z52" s="254" t="s">
        <v>30</v>
      </c>
      <c r="AA52" s="258" t="s">
        <v>66</v>
      </c>
      <c r="AB52" s="258" t="s">
        <v>169</v>
      </c>
      <c r="AC52" s="255">
        <v>1</v>
      </c>
      <c r="AD52" s="256" t="s">
        <v>30</v>
      </c>
      <c r="AE52" s="256" t="s">
        <v>66</v>
      </c>
      <c r="AF52" s="256" t="s">
        <v>169</v>
      </c>
      <c r="AG52" s="218" t="s">
        <v>170</v>
      </c>
    </row>
    <row r="53" spans="1:239" ht="30.75" customHeight="1" x14ac:dyDescent="0.3">
      <c r="A53" s="278" t="s">
        <v>344</v>
      </c>
      <c r="B53" s="278" t="s">
        <v>345</v>
      </c>
      <c r="C53" s="279" t="s">
        <v>346</v>
      </c>
      <c r="D53" s="176"/>
      <c r="E53" s="174" t="s">
        <v>36</v>
      </c>
      <c r="F53" s="174"/>
      <c r="G53" s="280"/>
      <c r="H53" s="174"/>
      <c r="I53" s="163"/>
      <c r="J53" s="281"/>
      <c r="K53" s="281"/>
      <c r="L53" s="281"/>
      <c r="M53" s="282"/>
      <c r="N53" s="164"/>
      <c r="O53" s="164"/>
      <c r="P53" s="164"/>
      <c r="Q53" s="283"/>
      <c r="R53" s="284"/>
      <c r="S53" s="166"/>
      <c r="T53" s="165"/>
      <c r="U53" s="166"/>
      <c r="V53" s="166"/>
      <c r="W53" s="166"/>
      <c r="X53" s="167"/>
      <c r="Y53" s="165"/>
      <c r="Z53" s="166"/>
      <c r="AA53" s="166"/>
      <c r="AB53" s="166"/>
      <c r="AC53" s="166"/>
      <c r="AD53" s="166"/>
      <c r="AE53" s="166"/>
      <c r="AF53" s="166"/>
      <c r="AG53" s="293"/>
      <c r="HM53" s="2"/>
      <c r="HN53" s="2"/>
      <c r="HO53" s="2"/>
      <c r="HP53" s="2"/>
      <c r="HQ53" s="2"/>
      <c r="HR53" s="2"/>
      <c r="HS53" s="2"/>
      <c r="HT53" s="2"/>
      <c r="HU53" s="2"/>
      <c r="HV53" s="2"/>
      <c r="HW53" s="2"/>
      <c r="HX53" s="2"/>
      <c r="HY53" s="2"/>
      <c r="HZ53" s="2"/>
      <c r="IA53" s="2"/>
      <c r="IB53" s="2"/>
      <c r="IC53" s="2"/>
      <c r="ID53" s="2"/>
      <c r="IE53" s="2"/>
    </row>
    <row r="54" spans="1:239" s="4" customFormat="1" ht="36" customHeight="1" x14ac:dyDescent="0.3">
      <c r="A54" s="97" t="s">
        <v>347</v>
      </c>
      <c r="B54" s="97" t="s">
        <v>348</v>
      </c>
      <c r="C54" s="98" t="s">
        <v>349</v>
      </c>
      <c r="D54" s="119"/>
      <c r="E54" s="97" t="s">
        <v>161</v>
      </c>
      <c r="F54" s="97"/>
      <c r="G54" s="119" t="s">
        <v>25</v>
      </c>
      <c r="H54" s="19"/>
      <c r="I54" s="97"/>
      <c r="J54" s="97"/>
      <c r="K54" s="123"/>
      <c r="L54" s="123"/>
      <c r="M54" s="129"/>
      <c r="N54" s="263"/>
      <c r="O54" s="263"/>
      <c r="P54" s="263"/>
      <c r="Q54" s="285"/>
      <c r="R54" s="286"/>
      <c r="S54" s="130"/>
      <c r="T54" s="83"/>
      <c r="U54" s="269"/>
      <c r="V54" s="269"/>
      <c r="W54" s="269"/>
      <c r="X54" s="271"/>
      <c r="Y54" s="141"/>
      <c r="Z54" s="269"/>
      <c r="AA54" s="269"/>
      <c r="AB54" s="270"/>
      <c r="AC54" s="269"/>
      <c r="AD54" s="269"/>
      <c r="AE54" s="269"/>
      <c r="AF54" s="270"/>
      <c r="AG54" s="287"/>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row>
    <row r="55" spans="1:239" ht="39.6" x14ac:dyDescent="0.3">
      <c r="A55" s="264"/>
      <c r="B55" s="264" t="s">
        <v>350</v>
      </c>
      <c r="C55" s="294" t="s">
        <v>351</v>
      </c>
      <c r="D55" s="215"/>
      <c r="E55" s="215" t="s">
        <v>352</v>
      </c>
      <c r="F55" s="185"/>
      <c r="G55" s="215" t="s">
        <v>25</v>
      </c>
      <c r="H55" s="215" t="s">
        <v>157</v>
      </c>
      <c r="I55" s="215" t="s">
        <v>70</v>
      </c>
      <c r="J55" s="215" t="s">
        <v>70</v>
      </c>
      <c r="K55" s="215" t="s">
        <v>353</v>
      </c>
      <c r="L55" s="215" t="str">
        <f>"07"</f>
        <v>07</v>
      </c>
      <c r="M55" s="186">
        <v>14</v>
      </c>
      <c r="N55" s="290">
        <v>0</v>
      </c>
      <c r="O55" s="290">
        <v>30</v>
      </c>
      <c r="P55" s="188"/>
      <c r="Q55" s="104">
        <v>1</v>
      </c>
      <c r="R55" s="254" t="s">
        <v>28</v>
      </c>
      <c r="S55" s="291"/>
      <c r="T55" s="291"/>
      <c r="U55" s="443" t="s">
        <v>354</v>
      </c>
      <c r="V55" s="444"/>
      <c r="W55" s="444"/>
      <c r="X55" s="444"/>
      <c r="Y55" s="104">
        <v>1</v>
      </c>
      <c r="Z55" s="254" t="s">
        <v>30</v>
      </c>
      <c r="AA55" s="291" t="s">
        <v>38</v>
      </c>
      <c r="AB55" s="295" t="s">
        <v>355</v>
      </c>
      <c r="AC55" s="443" t="s">
        <v>354</v>
      </c>
      <c r="AD55" s="444"/>
      <c r="AE55" s="444"/>
      <c r="AF55" s="445"/>
      <c r="AG55" s="145" t="s">
        <v>356</v>
      </c>
    </row>
    <row r="56" spans="1:239" s="4" customFormat="1" ht="36" customHeight="1" x14ac:dyDescent="0.3">
      <c r="A56" s="97" t="s">
        <v>357</v>
      </c>
      <c r="B56" s="97" t="s">
        <v>358</v>
      </c>
      <c r="C56" s="98" t="s">
        <v>359</v>
      </c>
      <c r="D56" s="119"/>
      <c r="E56" s="19" t="s">
        <v>264</v>
      </c>
      <c r="F56" s="97"/>
      <c r="G56" s="119" t="s">
        <v>25</v>
      </c>
      <c r="H56" s="19" t="s">
        <v>158</v>
      </c>
      <c r="I56" s="97">
        <f>+I57+I58</f>
        <v>6</v>
      </c>
      <c r="J56" s="97">
        <f>+J57+J58</f>
        <v>6</v>
      </c>
      <c r="K56" s="123"/>
      <c r="L56" s="123"/>
      <c r="M56" s="129"/>
      <c r="N56" s="263"/>
      <c r="O56" s="263"/>
      <c r="P56" s="263"/>
      <c r="Q56" s="285"/>
      <c r="R56" s="286"/>
      <c r="S56" s="130"/>
      <c r="T56" s="83"/>
      <c r="U56" s="269"/>
      <c r="V56" s="269"/>
      <c r="W56" s="269"/>
      <c r="X56" s="271"/>
      <c r="Y56" s="141"/>
      <c r="Z56" s="269"/>
      <c r="AA56" s="269"/>
      <c r="AB56" s="270"/>
      <c r="AC56" s="269"/>
      <c r="AD56" s="269"/>
      <c r="AE56" s="269"/>
      <c r="AF56" s="270"/>
      <c r="AG56" s="287"/>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row>
    <row r="57" spans="1:239" ht="66" x14ac:dyDescent="0.3">
      <c r="A57" s="264"/>
      <c r="B57" s="264" t="s">
        <v>98</v>
      </c>
      <c r="C57" s="294" t="s">
        <v>150</v>
      </c>
      <c r="D57" s="126" t="s">
        <v>99</v>
      </c>
      <c r="E57" s="215" t="s">
        <v>156</v>
      </c>
      <c r="F57" s="296" t="s">
        <v>100</v>
      </c>
      <c r="G57" s="297" t="s">
        <v>101</v>
      </c>
      <c r="H57" s="215" t="s">
        <v>282</v>
      </c>
      <c r="I57" s="215" t="s">
        <v>70</v>
      </c>
      <c r="J57" s="215" t="s">
        <v>70</v>
      </c>
      <c r="K57" s="88" t="s">
        <v>102</v>
      </c>
      <c r="L57" s="88">
        <v>70</v>
      </c>
      <c r="M57" s="186">
        <v>79</v>
      </c>
      <c r="N57" s="290">
        <v>20</v>
      </c>
      <c r="O57" s="290"/>
      <c r="P57" s="188"/>
      <c r="Q57" s="253">
        <v>1</v>
      </c>
      <c r="R57" s="66" t="s">
        <v>60</v>
      </c>
      <c r="S57" s="67" t="s">
        <v>64</v>
      </c>
      <c r="T57" s="66" t="s">
        <v>31</v>
      </c>
      <c r="U57" s="53">
        <v>1</v>
      </c>
      <c r="V57" s="256" t="s">
        <v>30</v>
      </c>
      <c r="W57" s="256" t="s">
        <v>64</v>
      </c>
      <c r="X57" s="257" t="s">
        <v>31</v>
      </c>
      <c r="Y57" s="55">
        <v>1</v>
      </c>
      <c r="Z57" s="254" t="s">
        <v>30</v>
      </c>
      <c r="AA57" s="254" t="s">
        <v>64</v>
      </c>
      <c r="AB57" s="254" t="s">
        <v>31</v>
      </c>
      <c r="AC57" s="53">
        <v>1</v>
      </c>
      <c r="AD57" s="256" t="s">
        <v>30</v>
      </c>
      <c r="AE57" s="256" t="s">
        <v>64</v>
      </c>
      <c r="AF57" s="256" t="s">
        <v>31</v>
      </c>
      <c r="AG57" s="145" t="s">
        <v>151</v>
      </c>
    </row>
    <row r="58" spans="1:239" ht="121.5" customHeight="1" x14ac:dyDescent="0.3">
      <c r="A58" s="264" t="str">
        <f t="shared" ref="A58:G59" si="0">IF(A51="","",A51)</f>
        <v/>
      </c>
      <c r="B58" s="264" t="str">
        <f t="shared" si="0"/>
        <v>LLA3H7A</v>
      </c>
      <c r="C58" s="288" t="str">
        <f t="shared" si="0"/>
        <v>Gestion des connaissances et technologies des langues (salle informatique)</v>
      </c>
      <c r="D58" s="170" t="str">
        <f t="shared" si="0"/>
        <v>LOL3H8C</v>
      </c>
      <c r="E58" s="215" t="str">
        <f t="shared" si="0"/>
        <v>UE spécialisation</v>
      </c>
      <c r="F58" s="185" t="str">
        <f t="shared" si="0"/>
        <v/>
      </c>
      <c r="G58" s="215" t="str">
        <f t="shared" si="0"/>
        <v>SDL</v>
      </c>
      <c r="H58" s="215" t="s">
        <v>282</v>
      </c>
      <c r="I58" s="116" t="str">
        <f t="shared" ref="I58:L59" si="1">IF(I51="","",I51)</f>
        <v>3</v>
      </c>
      <c r="J58" s="116" t="str">
        <f t="shared" si="1"/>
        <v>3</v>
      </c>
      <c r="K58" s="292" t="str">
        <f t="shared" si="1"/>
        <v>MINARD Anne-Lyse</v>
      </c>
      <c r="L58" s="116" t="str">
        <f t="shared" si="1"/>
        <v>07</v>
      </c>
      <c r="M58" s="186">
        <v>18</v>
      </c>
      <c r="N58" s="290" t="str">
        <f>IF(N51="","",N51)</f>
        <v/>
      </c>
      <c r="O58" s="290">
        <f>IF(O51="","",O51)</f>
        <v>24</v>
      </c>
      <c r="P58" s="188" t="str">
        <f t="shared" ref="P58:X58" si="2">IF(P51="","",P51)</f>
        <v/>
      </c>
      <c r="Q58" s="253">
        <f t="shared" si="2"/>
        <v>1</v>
      </c>
      <c r="R58" s="254" t="str">
        <f t="shared" si="2"/>
        <v>CC</v>
      </c>
      <c r="S58" s="291" t="str">
        <f t="shared" si="2"/>
        <v/>
      </c>
      <c r="T58" s="291" t="str">
        <f t="shared" si="2"/>
        <v/>
      </c>
      <c r="U58" s="255">
        <f t="shared" si="2"/>
        <v>1</v>
      </c>
      <c r="V58" s="256" t="str">
        <f t="shared" si="2"/>
        <v>CT</v>
      </c>
      <c r="W58" s="256" t="str">
        <f t="shared" si="2"/>
        <v>Oral</v>
      </c>
      <c r="X58" s="257" t="str">
        <f t="shared" si="2"/>
        <v>15-20mn</v>
      </c>
      <c r="Y58" s="253">
        <f t="shared" ref="Y58:AG58" si="3">IF(Y51="","",Y51)</f>
        <v>1</v>
      </c>
      <c r="Z58" s="254" t="str">
        <f t="shared" si="3"/>
        <v>CT</v>
      </c>
      <c r="AA58" s="258" t="str">
        <f t="shared" si="3"/>
        <v>Oral</v>
      </c>
      <c r="AB58" s="258" t="str">
        <f t="shared" si="3"/>
        <v>15-20mn</v>
      </c>
      <c r="AC58" s="255">
        <f t="shared" si="3"/>
        <v>1</v>
      </c>
      <c r="AD58" s="256" t="str">
        <f t="shared" si="3"/>
        <v>CT</v>
      </c>
      <c r="AE58" s="256" t="str">
        <f t="shared" si="3"/>
        <v>Oral</v>
      </c>
      <c r="AF58" s="256" t="str">
        <f t="shared" si="3"/>
        <v>15-20mn</v>
      </c>
      <c r="AG58" s="218" t="str">
        <f t="shared" si="3"/>
        <v>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v>
      </c>
    </row>
    <row r="59" spans="1:239" ht="97.5" customHeight="1" x14ac:dyDescent="0.3">
      <c r="A59" s="264" t="str">
        <f t="shared" si="0"/>
        <v/>
      </c>
      <c r="B59" s="264" t="str">
        <f t="shared" si="0"/>
        <v>LLA3H7B</v>
      </c>
      <c r="C59" s="288" t="str">
        <f t="shared" si="0"/>
        <v>Introduction aux théories de la communication</v>
      </c>
      <c r="D59" s="170" t="str">
        <f t="shared" si="0"/>
        <v>LOL4H8A</v>
      </c>
      <c r="E59" s="215" t="str">
        <f t="shared" si="0"/>
        <v>UE spécialisation</v>
      </c>
      <c r="F59" s="116" t="str">
        <f t="shared" si="0"/>
        <v>L2 SDL parc. LSF, L2 LEA ANG/ALLD parc. Siegen</v>
      </c>
      <c r="G59" s="215" t="str">
        <f t="shared" si="0"/>
        <v>SDL</v>
      </c>
      <c r="H59" s="215" t="s">
        <v>282</v>
      </c>
      <c r="I59" s="116" t="str">
        <f t="shared" si="1"/>
        <v>3</v>
      </c>
      <c r="J59" s="116" t="str">
        <f t="shared" si="1"/>
        <v>3</v>
      </c>
      <c r="K59" s="292" t="str">
        <f t="shared" si="1"/>
        <v>CANCE Caroline</v>
      </c>
      <c r="L59" s="116">
        <f t="shared" si="1"/>
        <v>71</v>
      </c>
      <c r="M59" s="186">
        <v>18</v>
      </c>
      <c r="N59" s="290" t="str">
        <f>IF(N52="","",N52)</f>
        <v/>
      </c>
      <c r="O59" s="290">
        <f>IF(O52="","",O52)</f>
        <v>24</v>
      </c>
      <c r="P59" s="188" t="str">
        <f>IF(P52="","",P52)</f>
        <v/>
      </c>
      <c r="Q59" s="253">
        <f t="shared" ref="Q59:X59" si="4">IF(Q52="","",Q52)</f>
        <v>1</v>
      </c>
      <c r="R59" s="254" t="str">
        <f t="shared" si="4"/>
        <v>CC</v>
      </c>
      <c r="S59" s="291" t="str">
        <f t="shared" si="4"/>
        <v/>
      </c>
      <c r="T59" s="291" t="str">
        <f t="shared" si="4"/>
        <v/>
      </c>
      <c r="U59" s="255">
        <f t="shared" si="4"/>
        <v>1</v>
      </c>
      <c r="V59" s="256" t="str">
        <f t="shared" si="4"/>
        <v>CT</v>
      </c>
      <c r="W59" s="256" t="str">
        <f t="shared" si="4"/>
        <v>Oral</v>
      </c>
      <c r="X59" s="257" t="str">
        <f t="shared" si="4"/>
        <v>15-20mn</v>
      </c>
      <c r="Y59" s="253">
        <f t="shared" ref="Y59:AG59" si="5">IF(Y52="","",Y52)</f>
        <v>1</v>
      </c>
      <c r="Z59" s="254" t="str">
        <f t="shared" si="5"/>
        <v>CT</v>
      </c>
      <c r="AA59" s="258" t="str">
        <f t="shared" si="5"/>
        <v>Oral</v>
      </c>
      <c r="AB59" s="258" t="str">
        <f t="shared" si="5"/>
        <v>15-20mn</v>
      </c>
      <c r="AC59" s="255">
        <f t="shared" si="5"/>
        <v>1</v>
      </c>
      <c r="AD59" s="256" t="str">
        <f t="shared" si="5"/>
        <v>CT</v>
      </c>
      <c r="AE59" s="256" t="str">
        <f t="shared" si="5"/>
        <v>Oral</v>
      </c>
      <c r="AF59" s="256" t="str">
        <f t="shared" si="5"/>
        <v>15-20mn</v>
      </c>
      <c r="AG59" s="218" t="str">
        <f t="shared" si="5"/>
        <v>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v>
      </c>
    </row>
    <row r="60" spans="1:239" ht="30.75" customHeight="1" x14ac:dyDescent="0.3">
      <c r="A60" s="278" t="s">
        <v>360</v>
      </c>
      <c r="B60" s="278" t="s">
        <v>361</v>
      </c>
      <c r="C60" s="279" t="s">
        <v>265</v>
      </c>
      <c r="D60" s="176" t="s">
        <v>362</v>
      </c>
      <c r="E60" s="174" t="s">
        <v>36</v>
      </c>
      <c r="F60" s="174"/>
      <c r="G60" s="280"/>
      <c r="H60" s="174"/>
      <c r="I60" s="163"/>
      <c r="J60" s="281"/>
      <c r="K60" s="281"/>
      <c r="L60" s="281"/>
      <c r="M60" s="282"/>
      <c r="N60" s="164"/>
      <c r="O60" s="164"/>
      <c r="P60" s="164"/>
      <c r="Q60" s="283"/>
      <c r="R60" s="284"/>
      <c r="S60" s="166"/>
      <c r="T60" s="165"/>
      <c r="U60" s="166"/>
      <c r="V60" s="166"/>
      <c r="W60" s="166"/>
      <c r="X60" s="167"/>
      <c r="Y60" s="165"/>
      <c r="Z60" s="166"/>
      <c r="AA60" s="166"/>
      <c r="AB60" s="166"/>
      <c r="AC60" s="166"/>
      <c r="AD60" s="166"/>
      <c r="AE60" s="166"/>
      <c r="AF60" s="166"/>
      <c r="AG60" s="293"/>
      <c r="HM60" s="2"/>
      <c r="HN60" s="2"/>
      <c r="HO60" s="2"/>
      <c r="HP60" s="2"/>
      <c r="HQ60" s="2"/>
      <c r="HR60" s="2"/>
      <c r="HS60" s="2"/>
      <c r="HT60" s="2"/>
      <c r="HU60" s="2"/>
      <c r="HV60" s="2"/>
      <c r="HW60" s="2"/>
      <c r="HX60" s="2"/>
      <c r="HY60" s="2"/>
      <c r="HZ60" s="2"/>
      <c r="IA60" s="2"/>
      <c r="IB60" s="2"/>
      <c r="IC60" s="2"/>
      <c r="ID60" s="2"/>
      <c r="IE60" s="2"/>
    </row>
    <row r="61" spans="1:239" s="4" customFormat="1" ht="36" customHeight="1" x14ac:dyDescent="0.3">
      <c r="A61" s="97" t="s">
        <v>171</v>
      </c>
      <c r="B61" s="97" t="s">
        <v>172</v>
      </c>
      <c r="C61" s="98" t="s">
        <v>363</v>
      </c>
      <c r="D61" s="119"/>
      <c r="E61" s="97" t="s">
        <v>161</v>
      </c>
      <c r="F61" s="97"/>
      <c r="G61" s="121"/>
      <c r="H61" s="19"/>
      <c r="I61" s="97">
        <f>+I62+I63</f>
        <v>6</v>
      </c>
      <c r="J61" s="97">
        <f>+J62+J63</f>
        <v>6</v>
      </c>
      <c r="K61" s="123"/>
      <c r="L61" s="123"/>
      <c r="M61" s="129"/>
      <c r="N61" s="263"/>
      <c r="O61" s="263"/>
      <c r="P61" s="263"/>
      <c r="Q61" s="285"/>
      <c r="R61" s="286"/>
      <c r="S61" s="130"/>
      <c r="T61" s="83"/>
      <c r="U61" s="269"/>
      <c r="V61" s="269"/>
      <c r="W61" s="269"/>
      <c r="X61" s="271"/>
      <c r="Y61" s="141"/>
      <c r="Z61" s="269"/>
      <c r="AA61" s="269"/>
      <c r="AB61" s="270"/>
      <c r="AC61" s="269"/>
      <c r="AD61" s="269"/>
      <c r="AE61" s="269"/>
      <c r="AF61" s="270"/>
      <c r="AG61" s="287"/>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row>
    <row r="62" spans="1:239" ht="75" customHeight="1" x14ac:dyDescent="0.3">
      <c r="A62" s="264"/>
      <c r="B62" s="264" t="s">
        <v>173</v>
      </c>
      <c r="C62" s="294" t="s">
        <v>174</v>
      </c>
      <c r="D62" s="215"/>
      <c r="E62" s="215" t="s">
        <v>156</v>
      </c>
      <c r="F62" s="215" t="s">
        <v>266</v>
      </c>
      <c r="G62" s="116" t="s">
        <v>25</v>
      </c>
      <c r="H62" s="185"/>
      <c r="I62" s="215" t="s">
        <v>70</v>
      </c>
      <c r="J62" s="215" t="s">
        <v>70</v>
      </c>
      <c r="K62" s="292" t="s">
        <v>26</v>
      </c>
      <c r="L62" s="215" t="str">
        <f>"07"</f>
        <v>07</v>
      </c>
      <c r="M62" s="186">
        <v>79</v>
      </c>
      <c r="N62" s="133">
        <v>10</v>
      </c>
      <c r="O62" s="133">
        <v>15</v>
      </c>
      <c r="P62" s="188"/>
      <c r="Q62" s="253">
        <v>1</v>
      </c>
      <c r="R62" s="254" t="s">
        <v>28</v>
      </c>
      <c r="S62" s="291" t="s">
        <v>29</v>
      </c>
      <c r="T62" s="291" t="s">
        <v>267</v>
      </c>
      <c r="U62" s="255">
        <v>1</v>
      </c>
      <c r="V62" s="256" t="s">
        <v>30</v>
      </c>
      <c r="W62" s="256" t="s">
        <v>64</v>
      </c>
      <c r="X62" s="257" t="s">
        <v>31</v>
      </c>
      <c r="Y62" s="253">
        <v>1</v>
      </c>
      <c r="Z62" s="254" t="s">
        <v>30</v>
      </c>
      <c r="AA62" s="258" t="s">
        <v>66</v>
      </c>
      <c r="AB62" s="258" t="s">
        <v>169</v>
      </c>
      <c r="AC62" s="255">
        <v>1</v>
      </c>
      <c r="AD62" s="256" t="s">
        <v>30</v>
      </c>
      <c r="AE62" s="256" t="s">
        <v>66</v>
      </c>
      <c r="AF62" s="256" t="s">
        <v>169</v>
      </c>
      <c r="AG62" s="145" t="s">
        <v>176</v>
      </c>
    </row>
    <row r="63" spans="1:239" ht="66" x14ac:dyDescent="0.3">
      <c r="A63" s="264" t="str">
        <f t="shared" ref="A63:G63" si="6">IF(A57="","",A57)</f>
        <v/>
      </c>
      <c r="B63" s="264" t="str">
        <f t="shared" si="6"/>
        <v>LLA3MF1</v>
      </c>
      <c r="C63" s="84" t="str">
        <f t="shared" si="6"/>
        <v xml:space="preserve">Connaissance des institutions éducatives </v>
      </c>
      <c r="D63" s="126" t="str">
        <f t="shared" si="6"/>
        <v>LOL3D7B
LOL3E7D
LOL3H7C</v>
      </c>
      <c r="E63" s="215" t="str">
        <f t="shared" si="6"/>
        <v>UE spécialisation</v>
      </c>
      <c r="F63" s="296" t="str">
        <f t="shared" si="6"/>
        <v>INSPE- L2 LEA parc. MEEF 2 et MEF FLM-FLE, L2 LLCER parc. MEEF 2 et MEF FLM-FLE, L2 Lettres, L2 Histoire parc. MEEF, L2 Géo parc. MEEF, L2 SDL parc. MEF FLM-FLE et LSF</v>
      </c>
      <c r="G63" s="215" t="str">
        <f t="shared" si="6"/>
        <v>INSPE</v>
      </c>
      <c r="H63" s="215"/>
      <c r="I63" s="215" t="str">
        <f>IF(I57="","",I57)</f>
        <v>3</v>
      </c>
      <c r="J63" s="215" t="str">
        <f>IF(J57="","",J57)</f>
        <v>3</v>
      </c>
      <c r="K63" s="88" t="str">
        <f>IF(K57="","",K57)</f>
        <v>QUITTELIER Sylvie</v>
      </c>
      <c r="L63" s="88">
        <f>IF(L57="","",L57)</f>
        <v>70</v>
      </c>
      <c r="M63" s="186">
        <v>79</v>
      </c>
      <c r="N63" s="133">
        <f>IF(N57="","",N57)</f>
        <v>20</v>
      </c>
      <c r="O63" s="133" t="str">
        <f>IF(O57="","",O57)</f>
        <v/>
      </c>
      <c r="P63" s="188" t="str">
        <f t="shared" ref="P63:X63" si="7">IF(P57="","",P57)</f>
        <v/>
      </c>
      <c r="Q63" s="253">
        <f t="shared" si="7"/>
        <v>1</v>
      </c>
      <c r="R63" s="254" t="str">
        <f t="shared" si="7"/>
        <v>CC
CT</v>
      </c>
      <c r="S63" s="291" t="str">
        <f t="shared" si="7"/>
        <v>Ecrit</v>
      </c>
      <c r="T63" s="291" t="str">
        <f t="shared" si="7"/>
        <v>1h30</v>
      </c>
      <c r="U63" s="255">
        <f t="shared" si="7"/>
        <v>1</v>
      </c>
      <c r="V63" s="256" t="str">
        <f t="shared" si="7"/>
        <v>CT</v>
      </c>
      <c r="W63" s="256" t="str">
        <f t="shared" si="7"/>
        <v>Ecrit</v>
      </c>
      <c r="X63" s="257" t="str">
        <f t="shared" si="7"/>
        <v>1h30</v>
      </c>
      <c r="Y63" s="55">
        <f t="shared" ref="Y63:AH63" si="8">IF(Y57="","",Y57)</f>
        <v>1</v>
      </c>
      <c r="Z63" s="254" t="str">
        <f t="shared" si="8"/>
        <v>CT</v>
      </c>
      <c r="AA63" s="254" t="str">
        <f t="shared" si="8"/>
        <v>Ecrit</v>
      </c>
      <c r="AB63" s="254" t="str">
        <f t="shared" si="8"/>
        <v>1h30</v>
      </c>
      <c r="AC63" s="53">
        <f t="shared" si="8"/>
        <v>1</v>
      </c>
      <c r="AD63" s="256" t="str">
        <f t="shared" si="8"/>
        <v>CT</v>
      </c>
      <c r="AE63" s="256" t="str">
        <f t="shared" si="8"/>
        <v>Ecrit</v>
      </c>
      <c r="AF63" s="256" t="str">
        <f t="shared" si="8"/>
        <v>1h30</v>
      </c>
      <c r="AG63" s="145" t="str">
        <f t="shared" si="8"/>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H63" s="2" t="str">
        <f t="shared" si="8"/>
        <v/>
      </c>
    </row>
    <row r="64" spans="1:239" ht="23.25" customHeight="1" x14ac:dyDescent="0.3">
      <c r="A64" s="298"/>
      <c r="B64" s="298"/>
      <c r="C64" s="299"/>
      <c r="D64" s="298"/>
      <c r="E64" s="298"/>
      <c r="F64" s="298"/>
      <c r="G64" s="298"/>
      <c r="H64" s="298"/>
      <c r="I64" s="298"/>
      <c r="J64" s="298"/>
      <c r="K64" s="298"/>
      <c r="L64" s="298"/>
      <c r="M64" s="300"/>
      <c r="N64" s="301"/>
      <c r="O64" s="301"/>
      <c r="P64" s="301"/>
      <c r="Q64" s="29"/>
      <c r="R64" s="29"/>
      <c r="S64" s="29"/>
      <c r="T64" s="29"/>
      <c r="U64" s="29"/>
      <c r="V64" s="29"/>
      <c r="W64" s="29"/>
      <c r="X64" s="29"/>
      <c r="Y64" s="29"/>
      <c r="Z64" s="29"/>
      <c r="AA64" s="29"/>
      <c r="AB64" s="29"/>
      <c r="AC64" s="29"/>
      <c r="AD64" s="29"/>
      <c r="AE64" s="29"/>
      <c r="AF64" s="28"/>
      <c r="AG64" s="302"/>
    </row>
    <row r="65" spans="1:239" ht="23.25" customHeight="1" x14ac:dyDescent="0.3">
      <c r="A65" s="134" t="s">
        <v>364</v>
      </c>
      <c r="B65" s="134" t="s">
        <v>365</v>
      </c>
      <c r="C65" s="238" t="s">
        <v>103</v>
      </c>
      <c r="D65" s="135" t="s">
        <v>366</v>
      </c>
      <c r="E65" s="135" t="s">
        <v>23</v>
      </c>
      <c r="F65" s="135"/>
      <c r="G65" s="136"/>
      <c r="H65" s="135"/>
      <c r="I65" s="136"/>
      <c r="J65" s="135"/>
      <c r="K65" s="135"/>
      <c r="L65" s="135"/>
      <c r="M65" s="239"/>
      <c r="N65" s="240"/>
      <c r="O65" s="240"/>
      <c r="P65" s="240"/>
      <c r="Q65" s="241"/>
      <c r="R65" s="136"/>
      <c r="S65" s="115"/>
      <c r="T65" s="113"/>
      <c r="U65" s="115"/>
      <c r="V65" s="115"/>
      <c r="W65" s="115"/>
      <c r="X65" s="114"/>
      <c r="Y65" s="113"/>
      <c r="Z65" s="115"/>
      <c r="AA65" s="115"/>
      <c r="AB65" s="115"/>
      <c r="AC65" s="115"/>
      <c r="AD65" s="115"/>
      <c r="AE65" s="115"/>
      <c r="AF65" s="115"/>
      <c r="AG65" s="242"/>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row>
    <row r="66" spans="1:239" ht="30.75" customHeight="1" x14ac:dyDescent="0.3">
      <c r="A66" s="243"/>
      <c r="B66" s="243"/>
      <c r="C66" s="244" t="s">
        <v>24</v>
      </c>
      <c r="D66" s="245"/>
      <c r="E66" s="245"/>
      <c r="F66" s="245"/>
      <c r="G66" s="245"/>
      <c r="H66" s="245"/>
      <c r="I66" s="245"/>
      <c r="J66" s="245"/>
      <c r="K66" s="245"/>
      <c r="L66" s="245"/>
      <c r="M66" s="246"/>
      <c r="N66" s="245"/>
      <c r="O66" s="245"/>
      <c r="P66" s="245"/>
      <c r="Q66" s="247"/>
      <c r="R66" s="245"/>
      <c r="S66" s="245"/>
      <c r="T66" s="245"/>
      <c r="U66" s="245"/>
      <c r="V66" s="245"/>
      <c r="W66" s="245"/>
      <c r="X66" s="246"/>
      <c r="Y66" s="247"/>
      <c r="Z66" s="245"/>
      <c r="AA66" s="245"/>
      <c r="AB66" s="245"/>
      <c r="AC66" s="245"/>
      <c r="AD66" s="245"/>
      <c r="AE66" s="245"/>
      <c r="AF66" s="245"/>
      <c r="AG66" s="248"/>
      <c r="HM66" s="2"/>
      <c r="HN66" s="2"/>
      <c r="HO66" s="2"/>
      <c r="HP66" s="2"/>
      <c r="HQ66" s="2"/>
      <c r="HR66" s="2"/>
      <c r="HS66" s="2"/>
      <c r="HT66" s="2"/>
      <c r="HU66" s="2"/>
      <c r="HV66" s="2"/>
      <c r="HW66" s="2"/>
      <c r="HX66" s="2"/>
      <c r="HY66" s="2"/>
      <c r="HZ66" s="2"/>
      <c r="IA66" s="2"/>
      <c r="IB66" s="2"/>
      <c r="IC66" s="2"/>
      <c r="ID66" s="2"/>
      <c r="IE66" s="2"/>
    </row>
    <row r="67" spans="1:239" ht="39.6" x14ac:dyDescent="0.3">
      <c r="A67" s="264"/>
      <c r="B67" s="264" t="s">
        <v>367</v>
      </c>
      <c r="C67" s="90" t="s">
        <v>368</v>
      </c>
      <c r="D67" s="215" t="s">
        <v>369</v>
      </c>
      <c r="E67" s="273" t="s">
        <v>79</v>
      </c>
      <c r="F67" s="217"/>
      <c r="G67" s="116" t="s">
        <v>25</v>
      </c>
      <c r="H67" s="303"/>
      <c r="I67" s="144" t="s">
        <v>140</v>
      </c>
      <c r="J67" s="144" t="s">
        <v>140</v>
      </c>
      <c r="K67" s="289" t="s">
        <v>370</v>
      </c>
      <c r="L67" s="144" t="s">
        <v>27</v>
      </c>
      <c r="M67" s="304">
        <v>90</v>
      </c>
      <c r="N67" s="188">
        <v>24</v>
      </c>
      <c r="O67" s="188">
        <v>24</v>
      </c>
      <c r="P67" s="188"/>
      <c r="Q67" s="253">
        <v>1</v>
      </c>
      <c r="R67" s="254" t="s">
        <v>28</v>
      </c>
      <c r="S67" s="291"/>
      <c r="T67" s="291"/>
      <c r="U67" s="255">
        <v>1</v>
      </c>
      <c r="V67" s="256" t="s">
        <v>30</v>
      </c>
      <c r="W67" s="256" t="s">
        <v>64</v>
      </c>
      <c r="X67" s="257" t="s">
        <v>34</v>
      </c>
      <c r="Y67" s="55">
        <v>1</v>
      </c>
      <c r="Z67" s="254" t="s">
        <v>30</v>
      </c>
      <c r="AA67" s="254" t="s">
        <v>64</v>
      </c>
      <c r="AB67" s="254" t="s">
        <v>31</v>
      </c>
      <c r="AC67" s="53">
        <v>1</v>
      </c>
      <c r="AD67" s="256" t="s">
        <v>30</v>
      </c>
      <c r="AE67" s="256" t="s">
        <v>64</v>
      </c>
      <c r="AF67" s="256" t="s">
        <v>31</v>
      </c>
      <c r="AG67" s="305" t="s">
        <v>371</v>
      </c>
    </row>
    <row r="68" spans="1:239" ht="66" x14ac:dyDescent="0.3">
      <c r="A68" s="264"/>
      <c r="B68" s="264" t="s">
        <v>372</v>
      </c>
      <c r="C68" s="90" t="s">
        <v>373</v>
      </c>
      <c r="D68" s="215" t="s">
        <v>374</v>
      </c>
      <c r="E68" s="273" t="s">
        <v>79</v>
      </c>
      <c r="F68" s="185"/>
      <c r="G68" s="116" t="s">
        <v>25</v>
      </c>
      <c r="H68" s="306"/>
      <c r="I68" s="144" t="s">
        <v>140</v>
      </c>
      <c r="J68" s="144" t="s">
        <v>140</v>
      </c>
      <c r="K68" s="289" t="s">
        <v>47</v>
      </c>
      <c r="L68" s="144" t="s">
        <v>27</v>
      </c>
      <c r="M68" s="304">
        <v>88</v>
      </c>
      <c r="N68" s="188">
        <v>24</v>
      </c>
      <c r="O68" s="188">
        <v>24</v>
      </c>
      <c r="P68" s="188"/>
      <c r="Q68" s="253">
        <v>1</v>
      </c>
      <c r="R68" s="254" t="s">
        <v>28</v>
      </c>
      <c r="S68" s="307" t="s">
        <v>64</v>
      </c>
      <c r="T68" s="291"/>
      <c r="U68" s="255">
        <v>1</v>
      </c>
      <c r="V68" s="256" t="s">
        <v>30</v>
      </c>
      <c r="W68" s="256" t="s">
        <v>64</v>
      </c>
      <c r="X68" s="257" t="s">
        <v>31</v>
      </c>
      <c r="Y68" s="55">
        <v>1</v>
      </c>
      <c r="Z68" s="254" t="s">
        <v>30</v>
      </c>
      <c r="AA68" s="254" t="s">
        <v>64</v>
      </c>
      <c r="AB68" s="254" t="s">
        <v>31</v>
      </c>
      <c r="AC68" s="53">
        <v>1</v>
      </c>
      <c r="AD68" s="256" t="s">
        <v>30</v>
      </c>
      <c r="AE68" s="256" t="s">
        <v>64</v>
      </c>
      <c r="AF68" s="256" t="s">
        <v>31</v>
      </c>
      <c r="AG68" s="305" t="s">
        <v>375</v>
      </c>
    </row>
    <row r="69" spans="1:239" ht="136.5" customHeight="1" x14ac:dyDescent="0.3">
      <c r="A69" s="264"/>
      <c r="B69" s="264" t="s">
        <v>376</v>
      </c>
      <c r="C69" s="90" t="s">
        <v>377</v>
      </c>
      <c r="D69" s="215" t="s">
        <v>378</v>
      </c>
      <c r="E69" s="273" t="s">
        <v>79</v>
      </c>
      <c r="F69" s="217"/>
      <c r="G69" s="116" t="s">
        <v>25</v>
      </c>
      <c r="H69" s="303"/>
      <c r="I69" s="144" t="s">
        <v>140</v>
      </c>
      <c r="J69" s="144" t="s">
        <v>140</v>
      </c>
      <c r="K69" s="289" t="s">
        <v>379</v>
      </c>
      <c r="L69" s="144" t="s">
        <v>27</v>
      </c>
      <c r="M69" s="304">
        <v>88</v>
      </c>
      <c r="N69" s="188">
        <v>18</v>
      </c>
      <c r="O69" s="188">
        <v>18</v>
      </c>
      <c r="P69" s="188"/>
      <c r="Q69" s="253">
        <v>1</v>
      </c>
      <c r="R69" s="254" t="s">
        <v>28</v>
      </c>
      <c r="S69" s="291"/>
      <c r="T69" s="291"/>
      <c r="U69" s="53">
        <v>1</v>
      </c>
      <c r="V69" s="256" t="s">
        <v>30</v>
      </c>
      <c r="W69" s="256" t="s">
        <v>44</v>
      </c>
      <c r="X69" s="257"/>
      <c r="Y69" s="55">
        <v>1</v>
      </c>
      <c r="Z69" s="254" t="s">
        <v>30</v>
      </c>
      <c r="AA69" s="254" t="s">
        <v>44</v>
      </c>
      <c r="AB69" s="254"/>
      <c r="AC69" s="53">
        <v>1</v>
      </c>
      <c r="AD69" s="256" t="s">
        <v>30</v>
      </c>
      <c r="AE69" s="256" t="s">
        <v>44</v>
      </c>
      <c r="AF69" s="256"/>
      <c r="AG69" s="305" t="s">
        <v>380</v>
      </c>
    </row>
    <row r="70" spans="1:239" ht="39.6" x14ac:dyDescent="0.3">
      <c r="A70" s="264"/>
      <c r="B70" s="264" t="s">
        <v>381</v>
      </c>
      <c r="C70" s="90" t="s">
        <v>382</v>
      </c>
      <c r="D70" s="215" t="s">
        <v>383</v>
      </c>
      <c r="E70" s="273" t="s">
        <v>79</v>
      </c>
      <c r="F70" s="217"/>
      <c r="G70" s="116" t="s">
        <v>25</v>
      </c>
      <c r="H70" s="303"/>
      <c r="I70" s="144" t="s">
        <v>73</v>
      </c>
      <c r="J70" s="144" t="s">
        <v>73</v>
      </c>
      <c r="K70" s="289" t="s">
        <v>342</v>
      </c>
      <c r="L70" s="144" t="s">
        <v>27</v>
      </c>
      <c r="M70" s="304">
        <v>89</v>
      </c>
      <c r="N70" s="188">
        <v>12</v>
      </c>
      <c r="O70" s="188">
        <v>6</v>
      </c>
      <c r="P70" s="188"/>
      <c r="Q70" s="253">
        <v>1</v>
      </c>
      <c r="R70" s="254" t="s">
        <v>28</v>
      </c>
      <c r="S70" s="254"/>
      <c r="T70" s="254"/>
      <c r="U70" s="255">
        <v>1</v>
      </c>
      <c r="V70" s="256" t="s">
        <v>30</v>
      </c>
      <c r="W70" s="255" t="s">
        <v>66</v>
      </c>
      <c r="X70" s="308" t="s">
        <v>384</v>
      </c>
      <c r="Y70" s="253">
        <v>1</v>
      </c>
      <c r="Z70" s="309" t="s">
        <v>30</v>
      </c>
      <c r="AA70" s="309" t="s">
        <v>64</v>
      </c>
      <c r="AB70" s="309" t="s">
        <v>35</v>
      </c>
      <c r="AC70" s="255">
        <v>1</v>
      </c>
      <c r="AD70" s="310" t="s">
        <v>30</v>
      </c>
      <c r="AE70" s="310" t="s">
        <v>64</v>
      </c>
      <c r="AF70" s="310" t="s">
        <v>35</v>
      </c>
      <c r="AG70" s="305" t="s">
        <v>385</v>
      </c>
    </row>
    <row r="71" spans="1:239" ht="132" x14ac:dyDescent="0.3">
      <c r="A71" s="264"/>
      <c r="B71" s="264" t="s">
        <v>386</v>
      </c>
      <c r="C71" s="90" t="s">
        <v>387</v>
      </c>
      <c r="D71" s="215" t="s">
        <v>388</v>
      </c>
      <c r="E71" s="273" t="s">
        <v>79</v>
      </c>
      <c r="F71" s="217"/>
      <c r="G71" s="116" t="s">
        <v>25</v>
      </c>
      <c r="H71" s="306"/>
      <c r="I71" s="144" t="s">
        <v>73</v>
      </c>
      <c r="J71" s="144" t="s">
        <v>73</v>
      </c>
      <c r="K71" s="289" t="s">
        <v>80</v>
      </c>
      <c r="L71" s="144" t="s">
        <v>268</v>
      </c>
      <c r="M71" s="311">
        <v>90</v>
      </c>
      <c r="N71" s="312"/>
      <c r="O71" s="188">
        <v>18</v>
      </c>
      <c r="P71" s="188"/>
      <c r="Q71" s="104">
        <v>1</v>
      </c>
      <c r="R71" s="254" t="s">
        <v>28</v>
      </c>
      <c r="S71" s="254"/>
      <c r="T71" s="254"/>
      <c r="U71" s="95">
        <v>1</v>
      </c>
      <c r="V71" s="96" t="s">
        <v>30</v>
      </c>
      <c r="W71" s="95" t="s">
        <v>389</v>
      </c>
      <c r="X71" s="105" t="s">
        <v>31</v>
      </c>
      <c r="Y71" s="104">
        <v>1</v>
      </c>
      <c r="Z71" s="254" t="s">
        <v>30</v>
      </c>
      <c r="AA71" s="102" t="s">
        <v>326</v>
      </c>
      <c r="AB71" s="102" t="s">
        <v>31</v>
      </c>
      <c r="AC71" s="95">
        <v>1</v>
      </c>
      <c r="AD71" s="96" t="s">
        <v>30</v>
      </c>
      <c r="AE71" s="96" t="s">
        <v>326</v>
      </c>
      <c r="AF71" s="96" t="s">
        <v>31</v>
      </c>
      <c r="AG71" s="313" t="s">
        <v>390</v>
      </c>
    </row>
    <row r="72" spans="1:239" s="4" customFormat="1" ht="36" customHeight="1" x14ac:dyDescent="0.3">
      <c r="A72" s="97" t="s">
        <v>105</v>
      </c>
      <c r="B72" s="97" t="s">
        <v>106</v>
      </c>
      <c r="C72" s="98" t="s">
        <v>107</v>
      </c>
      <c r="D72" s="120"/>
      <c r="E72" s="120" t="s">
        <v>79</v>
      </c>
      <c r="F72" s="120" t="s">
        <v>84</v>
      </c>
      <c r="G72" s="121"/>
      <c r="H72" s="122" t="s">
        <v>61</v>
      </c>
      <c r="I72" s="123">
        <v>2</v>
      </c>
      <c r="J72" s="123">
        <v>2</v>
      </c>
      <c r="K72" s="128"/>
      <c r="L72" s="129"/>
      <c r="M72" s="286"/>
      <c r="N72" s="286"/>
      <c r="O72" s="140">
        <v>18</v>
      </c>
      <c r="P72" s="268"/>
      <c r="Q72" s="131"/>
      <c r="R72" s="131"/>
      <c r="S72" s="269"/>
      <c r="T72" s="270"/>
      <c r="U72" s="269"/>
      <c r="V72" s="269"/>
      <c r="W72" s="269"/>
      <c r="X72" s="314"/>
      <c r="Y72" s="269"/>
      <c r="Z72" s="269"/>
      <c r="AA72" s="269"/>
      <c r="AB72" s="270"/>
      <c r="AC72" s="269"/>
      <c r="AD72" s="269"/>
      <c r="AE72" s="269"/>
      <c r="AF72" s="268"/>
      <c r="AG72" s="31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row>
    <row r="73" spans="1:239" s="20" customFormat="1" ht="52.8" x14ac:dyDescent="0.3">
      <c r="A73" s="138"/>
      <c r="B73" s="138" t="s">
        <v>108</v>
      </c>
      <c r="C73" s="316" t="s">
        <v>109</v>
      </c>
      <c r="D73" s="138" t="s">
        <v>110</v>
      </c>
      <c r="E73" s="317" t="s">
        <v>40</v>
      </c>
      <c r="F73" s="107" t="s">
        <v>72</v>
      </c>
      <c r="G73" s="126" t="s">
        <v>37</v>
      </c>
      <c r="H73" s="318"/>
      <c r="I73" s="319" t="s">
        <v>73</v>
      </c>
      <c r="J73" s="319" t="s">
        <v>73</v>
      </c>
      <c r="K73" s="88" t="s">
        <v>160</v>
      </c>
      <c r="L73" s="88">
        <v>11</v>
      </c>
      <c r="M73" s="228">
        <v>22</v>
      </c>
      <c r="N73" s="138"/>
      <c r="O73" s="138">
        <v>18</v>
      </c>
      <c r="P73" s="100"/>
      <c r="Q73" s="104">
        <v>1</v>
      </c>
      <c r="R73" s="254" t="s">
        <v>28</v>
      </c>
      <c r="S73" s="254" t="s">
        <v>270</v>
      </c>
      <c r="T73" s="254"/>
      <c r="U73" s="95">
        <v>1</v>
      </c>
      <c r="V73" s="96" t="s">
        <v>30</v>
      </c>
      <c r="W73" s="96" t="s">
        <v>64</v>
      </c>
      <c r="X73" s="105" t="s">
        <v>34</v>
      </c>
      <c r="Y73" s="104">
        <v>1</v>
      </c>
      <c r="Z73" s="254" t="s">
        <v>30</v>
      </c>
      <c r="AA73" s="254" t="s">
        <v>64</v>
      </c>
      <c r="AB73" s="254" t="s">
        <v>34</v>
      </c>
      <c r="AC73" s="95">
        <v>1</v>
      </c>
      <c r="AD73" s="96" t="s">
        <v>30</v>
      </c>
      <c r="AE73" s="96" t="s">
        <v>64</v>
      </c>
      <c r="AF73" s="96" t="s">
        <v>34</v>
      </c>
      <c r="AG73" s="127" t="s">
        <v>89</v>
      </c>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row>
    <row r="74" spans="1:239" s="20" customFormat="1" ht="91.5" customHeight="1" x14ac:dyDescent="0.3">
      <c r="A74" s="138"/>
      <c r="B74" s="138" t="s">
        <v>111</v>
      </c>
      <c r="C74" s="316" t="s">
        <v>112</v>
      </c>
      <c r="D74" s="138" t="s">
        <v>113</v>
      </c>
      <c r="E74" s="317" t="s">
        <v>40</v>
      </c>
      <c r="F74" s="107" t="s">
        <v>72</v>
      </c>
      <c r="G74" s="126" t="s">
        <v>37</v>
      </c>
      <c r="H74" s="318"/>
      <c r="I74" s="319" t="s">
        <v>73</v>
      </c>
      <c r="J74" s="319" t="s">
        <v>73</v>
      </c>
      <c r="K74" s="88" t="s">
        <v>43</v>
      </c>
      <c r="L74" s="88">
        <v>14</v>
      </c>
      <c r="M74" s="228">
        <v>5</v>
      </c>
      <c r="N74" s="138"/>
      <c r="O74" s="138">
        <v>18</v>
      </c>
      <c r="P74" s="290"/>
      <c r="Q74" s="253">
        <v>1</v>
      </c>
      <c r="R74" s="254" t="s">
        <v>28</v>
      </c>
      <c r="S74" s="254" t="s">
        <v>270</v>
      </c>
      <c r="T74" s="254"/>
      <c r="U74" s="255">
        <v>1</v>
      </c>
      <c r="V74" s="256" t="s">
        <v>30</v>
      </c>
      <c r="W74" s="256" t="s">
        <v>64</v>
      </c>
      <c r="X74" s="257" t="s">
        <v>34</v>
      </c>
      <c r="Y74" s="253">
        <v>1</v>
      </c>
      <c r="Z74" s="254" t="s">
        <v>30</v>
      </c>
      <c r="AA74" s="254" t="s">
        <v>64</v>
      </c>
      <c r="AB74" s="254" t="s">
        <v>34</v>
      </c>
      <c r="AC74" s="255">
        <v>1</v>
      </c>
      <c r="AD74" s="256" t="s">
        <v>30</v>
      </c>
      <c r="AE74" s="256" t="s">
        <v>64</v>
      </c>
      <c r="AF74" s="256" t="s">
        <v>34</v>
      </c>
      <c r="AG74" s="127" t="s">
        <v>89</v>
      </c>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row>
    <row r="75" spans="1:239" s="4" customFormat="1" ht="36" customHeight="1" x14ac:dyDescent="0.3">
      <c r="A75" s="97" t="s">
        <v>114</v>
      </c>
      <c r="B75" s="97" t="s">
        <v>115</v>
      </c>
      <c r="C75" s="98" t="s">
        <v>116</v>
      </c>
      <c r="D75" s="123" t="s">
        <v>269</v>
      </c>
      <c r="E75" s="93" t="s">
        <v>79</v>
      </c>
      <c r="F75" s="97" t="s">
        <v>117</v>
      </c>
      <c r="G75" s="121"/>
      <c r="H75" s="122" t="s">
        <v>61</v>
      </c>
      <c r="I75" s="123" t="s">
        <v>73</v>
      </c>
      <c r="J75" s="123" t="s">
        <v>73</v>
      </c>
      <c r="K75" s="263"/>
      <c r="L75" s="263"/>
      <c r="M75" s="94">
        <v>90</v>
      </c>
      <c r="N75" s="275">
        <v>15</v>
      </c>
      <c r="O75" s="275"/>
      <c r="P75" s="262"/>
      <c r="Q75" s="83"/>
      <c r="R75" s="269"/>
      <c r="S75" s="269"/>
      <c r="T75" s="269"/>
      <c r="U75" s="270"/>
      <c r="V75" s="269"/>
      <c r="W75" s="269"/>
      <c r="X75" s="276"/>
      <c r="Y75" s="83"/>
      <c r="Z75" s="269"/>
      <c r="AA75" s="269"/>
      <c r="AB75" s="269"/>
      <c r="AC75" s="270"/>
      <c r="AD75" s="269"/>
      <c r="AE75" s="269"/>
      <c r="AF75" s="269"/>
      <c r="AG75" s="277"/>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row>
    <row r="76" spans="1:239" ht="30.75" customHeight="1" x14ac:dyDescent="0.3">
      <c r="A76" s="278" t="s">
        <v>391</v>
      </c>
      <c r="B76" s="278" t="s">
        <v>392</v>
      </c>
      <c r="C76" s="279" t="s">
        <v>334</v>
      </c>
      <c r="D76" s="176" t="s">
        <v>393</v>
      </c>
      <c r="E76" s="174" t="s">
        <v>36</v>
      </c>
      <c r="F76" s="174"/>
      <c r="G76" s="280"/>
      <c r="H76" s="174"/>
      <c r="I76" s="163"/>
      <c r="J76" s="281"/>
      <c r="K76" s="281"/>
      <c r="L76" s="281"/>
      <c r="M76" s="282"/>
      <c r="N76" s="164"/>
      <c r="O76" s="164"/>
      <c r="P76" s="164"/>
      <c r="Q76" s="283"/>
      <c r="R76" s="284"/>
      <c r="S76" s="166"/>
      <c r="T76" s="165"/>
      <c r="U76" s="166"/>
      <c r="V76" s="166"/>
      <c r="W76" s="166"/>
      <c r="X76" s="167"/>
      <c r="Y76" s="165"/>
      <c r="Z76" s="166"/>
      <c r="AA76" s="166"/>
      <c r="AB76" s="166"/>
      <c r="AC76" s="166"/>
      <c r="AD76" s="166"/>
      <c r="AE76" s="166"/>
      <c r="AF76" s="166"/>
      <c r="AG76" s="87"/>
      <c r="HM76" s="2"/>
      <c r="HN76" s="2"/>
      <c r="HO76" s="2"/>
      <c r="HP76" s="2"/>
      <c r="HQ76" s="2"/>
      <c r="HR76" s="2"/>
      <c r="HS76" s="2"/>
      <c r="HT76" s="2"/>
      <c r="HU76" s="2"/>
      <c r="HV76" s="2"/>
      <c r="HW76" s="2"/>
      <c r="HX76" s="2"/>
      <c r="HY76" s="2"/>
      <c r="HZ76" s="2"/>
      <c r="IA76" s="2"/>
      <c r="IB76" s="2"/>
      <c r="IC76" s="2"/>
      <c r="ID76" s="2"/>
      <c r="IE76" s="2"/>
    </row>
    <row r="77" spans="1:239" s="4" customFormat="1" ht="36" customHeight="1" x14ac:dyDescent="0.3">
      <c r="A77" s="97" t="s">
        <v>394</v>
      </c>
      <c r="B77" s="97" t="s">
        <v>395</v>
      </c>
      <c r="C77" s="98" t="s">
        <v>338</v>
      </c>
      <c r="D77" s="119"/>
      <c r="E77" s="97" t="s">
        <v>161</v>
      </c>
      <c r="F77" s="97"/>
      <c r="G77" s="121"/>
      <c r="H77" s="19"/>
      <c r="I77" s="97">
        <f>+I78+I79</f>
        <v>6</v>
      </c>
      <c r="J77" s="97">
        <f>+J78+J79</f>
        <v>6</v>
      </c>
      <c r="K77" s="123"/>
      <c r="L77" s="123"/>
      <c r="M77" s="129"/>
      <c r="N77" s="263"/>
      <c r="O77" s="263"/>
      <c r="P77" s="263"/>
      <c r="Q77" s="285"/>
      <c r="R77" s="286"/>
      <c r="S77" s="130"/>
      <c r="T77" s="83"/>
      <c r="U77" s="269"/>
      <c r="V77" s="269"/>
      <c r="W77" s="269"/>
      <c r="X77" s="314"/>
      <c r="Y77" s="131"/>
      <c r="Z77" s="269"/>
      <c r="AA77" s="269"/>
      <c r="AB77" s="270"/>
      <c r="AC77" s="269"/>
      <c r="AD77" s="269"/>
      <c r="AE77" s="269"/>
      <c r="AF77" s="270"/>
      <c r="AG77" s="287"/>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row>
    <row r="78" spans="1:239" ht="39.6" x14ac:dyDescent="0.3">
      <c r="A78" s="249"/>
      <c r="B78" s="250" t="s">
        <v>396</v>
      </c>
      <c r="C78" s="84" t="s">
        <v>397</v>
      </c>
      <c r="D78" s="215"/>
      <c r="E78" s="320" t="s">
        <v>97</v>
      </c>
      <c r="F78" s="185"/>
      <c r="G78" s="126" t="s">
        <v>25</v>
      </c>
      <c r="H78" s="185"/>
      <c r="I78" s="215" t="s">
        <v>70</v>
      </c>
      <c r="J78" s="215" t="s">
        <v>70</v>
      </c>
      <c r="K78" s="289" t="s">
        <v>342</v>
      </c>
      <c r="L78" s="215" t="str">
        <f>"07"</f>
        <v>07</v>
      </c>
      <c r="M78" s="186">
        <v>61</v>
      </c>
      <c r="N78" s="321"/>
      <c r="O78" s="229">
        <v>18</v>
      </c>
      <c r="P78" s="321"/>
      <c r="Q78" s="104">
        <v>1</v>
      </c>
      <c r="R78" s="254" t="s">
        <v>28</v>
      </c>
      <c r="S78" s="254"/>
      <c r="T78" s="254"/>
      <c r="U78" s="95">
        <v>1</v>
      </c>
      <c r="V78" s="96" t="s">
        <v>30</v>
      </c>
      <c r="W78" s="95" t="s">
        <v>66</v>
      </c>
      <c r="X78" s="69" t="s">
        <v>175</v>
      </c>
      <c r="Y78" s="104">
        <v>1</v>
      </c>
      <c r="Z78" s="322" t="s">
        <v>30</v>
      </c>
      <c r="AA78" s="322" t="s">
        <v>66</v>
      </c>
      <c r="AB78" s="322" t="s">
        <v>175</v>
      </c>
      <c r="AC78" s="95">
        <v>1</v>
      </c>
      <c r="AD78" s="323" t="s">
        <v>30</v>
      </c>
      <c r="AE78" s="323" t="s">
        <v>66</v>
      </c>
      <c r="AF78" s="323" t="s">
        <v>175</v>
      </c>
      <c r="AG78" s="145" t="s">
        <v>247</v>
      </c>
    </row>
    <row r="79" spans="1:239" ht="52.8" x14ac:dyDescent="0.3">
      <c r="A79" s="249"/>
      <c r="B79" s="250" t="s">
        <v>188</v>
      </c>
      <c r="C79" s="260" t="s">
        <v>189</v>
      </c>
      <c r="D79" s="215"/>
      <c r="E79" s="320" t="s">
        <v>97</v>
      </c>
      <c r="F79" s="215" t="s">
        <v>190</v>
      </c>
      <c r="G79" s="126" t="s">
        <v>25</v>
      </c>
      <c r="H79" s="185"/>
      <c r="I79" s="215" t="s">
        <v>70</v>
      </c>
      <c r="J79" s="215" t="s">
        <v>70</v>
      </c>
      <c r="K79" s="289" t="s">
        <v>47</v>
      </c>
      <c r="L79" s="215">
        <v>71</v>
      </c>
      <c r="M79" s="186">
        <v>61</v>
      </c>
      <c r="N79" s="188"/>
      <c r="O79" s="229">
        <v>24</v>
      </c>
      <c r="P79" s="188"/>
      <c r="Q79" s="104">
        <v>1</v>
      </c>
      <c r="R79" s="254" t="s">
        <v>28</v>
      </c>
      <c r="S79" s="254" t="s">
        <v>398</v>
      </c>
      <c r="T79" s="254"/>
      <c r="U79" s="255">
        <v>1</v>
      </c>
      <c r="V79" s="256" t="s">
        <v>30</v>
      </c>
      <c r="W79" s="255" t="s">
        <v>66</v>
      </c>
      <c r="X79" s="69" t="s">
        <v>175</v>
      </c>
      <c r="Y79" s="104">
        <v>1</v>
      </c>
      <c r="Z79" s="322" t="s">
        <v>30</v>
      </c>
      <c r="AA79" s="322" t="s">
        <v>64</v>
      </c>
      <c r="AB79" s="322" t="s">
        <v>35</v>
      </c>
      <c r="AC79" s="95">
        <v>1</v>
      </c>
      <c r="AD79" s="323" t="s">
        <v>30</v>
      </c>
      <c r="AE79" s="323" t="s">
        <v>64</v>
      </c>
      <c r="AF79" s="323" t="s">
        <v>35</v>
      </c>
      <c r="AG79" s="145" t="s">
        <v>191</v>
      </c>
    </row>
    <row r="80" spans="1:239" ht="30.75" customHeight="1" x14ac:dyDescent="0.3">
      <c r="A80" s="278" t="s">
        <v>399</v>
      </c>
      <c r="B80" s="278" t="s">
        <v>400</v>
      </c>
      <c r="C80" s="279" t="s">
        <v>346</v>
      </c>
      <c r="D80" s="176"/>
      <c r="E80" s="174" t="s">
        <v>36</v>
      </c>
      <c r="F80" s="174"/>
      <c r="G80" s="280"/>
      <c r="H80" s="174"/>
      <c r="I80" s="163"/>
      <c r="J80" s="281"/>
      <c r="K80" s="281"/>
      <c r="L80" s="281"/>
      <c r="M80" s="282"/>
      <c r="N80" s="164"/>
      <c r="O80" s="164"/>
      <c r="P80" s="164"/>
      <c r="Q80" s="283"/>
      <c r="R80" s="284"/>
      <c r="S80" s="166"/>
      <c r="T80" s="165"/>
      <c r="U80" s="166"/>
      <c r="V80" s="166"/>
      <c r="W80" s="166"/>
      <c r="X80" s="167"/>
      <c r="Y80" s="165"/>
      <c r="Z80" s="166"/>
      <c r="AA80" s="166"/>
      <c r="AB80" s="166"/>
      <c r="AC80" s="166"/>
      <c r="AD80" s="166"/>
      <c r="AE80" s="166"/>
      <c r="AF80" s="166"/>
      <c r="AG80" s="293"/>
      <c r="HM80" s="2"/>
      <c r="HN80" s="2"/>
      <c r="HO80" s="2"/>
      <c r="HP80" s="2"/>
      <c r="HQ80" s="2"/>
      <c r="HR80" s="2"/>
      <c r="HS80" s="2"/>
      <c r="HT80" s="2"/>
      <c r="HU80" s="2"/>
      <c r="HV80" s="2"/>
      <c r="HW80" s="2"/>
      <c r="HX80" s="2"/>
      <c r="HY80" s="2"/>
      <c r="HZ80" s="2"/>
      <c r="IA80" s="2"/>
      <c r="IB80" s="2"/>
      <c r="IC80" s="2"/>
      <c r="ID80" s="2"/>
      <c r="IE80" s="2"/>
    </row>
    <row r="81" spans="1:239" s="4" customFormat="1" ht="36" customHeight="1" x14ac:dyDescent="0.3">
      <c r="A81" s="97" t="s">
        <v>401</v>
      </c>
      <c r="B81" s="97" t="s">
        <v>402</v>
      </c>
      <c r="C81" s="98" t="s">
        <v>403</v>
      </c>
      <c r="D81" s="119"/>
      <c r="E81" s="97" t="s">
        <v>161</v>
      </c>
      <c r="F81" s="97"/>
      <c r="G81" s="121"/>
      <c r="H81" s="19"/>
      <c r="I81" s="97">
        <v>6</v>
      </c>
      <c r="J81" s="97">
        <v>6</v>
      </c>
      <c r="K81" s="123"/>
      <c r="L81" s="123"/>
      <c r="M81" s="129"/>
      <c r="N81" s="263"/>
      <c r="O81" s="263"/>
      <c r="P81" s="263"/>
      <c r="Q81" s="285"/>
      <c r="R81" s="286"/>
      <c r="S81" s="130"/>
      <c r="T81" s="83"/>
      <c r="U81" s="269"/>
      <c r="V81" s="269"/>
      <c r="W81" s="269"/>
      <c r="X81" s="271"/>
      <c r="Y81" s="141"/>
      <c r="Z81" s="269"/>
      <c r="AA81" s="269"/>
      <c r="AB81" s="270"/>
      <c r="AC81" s="269"/>
      <c r="AD81" s="269"/>
      <c r="AE81" s="269"/>
      <c r="AF81" s="270"/>
      <c r="AG81" s="287"/>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row>
    <row r="82" spans="1:239" ht="39.6" x14ac:dyDescent="0.3">
      <c r="A82" s="249"/>
      <c r="B82" s="250" t="s">
        <v>404</v>
      </c>
      <c r="C82" s="260" t="s">
        <v>405</v>
      </c>
      <c r="D82" s="215" t="s">
        <v>406</v>
      </c>
      <c r="E82" s="320" t="s">
        <v>97</v>
      </c>
      <c r="F82" s="217"/>
      <c r="G82" s="116" t="s">
        <v>25</v>
      </c>
      <c r="H82" s="185"/>
      <c r="I82" s="215" t="s">
        <v>70</v>
      </c>
      <c r="J82" s="215" t="s">
        <v>70</v>
      </c>
      <c r="K82" s="215" t="s">
        <v>353</v>
      </c>
      <c r="L82" s="215" t="str">
        <f>"07"</f>
        <v>07</v>
      </c>
      <c r="M82" s="186">
        <v>15</v>
      </c>
      <c r="N82" s="229">
        <v>0</v>
      </c>
      <c r="O82" s="229">
        <v>30</v>
      </c>
      <c r="P82" s="321"/>
      <c r="Q82" s="104">
        <v>1</v>
      </c>
      <c r="R82" s="254" t="s">
        <v>28</v>
      </c>
      <c r="S82" s="291"/>
      <c r="T82" s="291"/>
      <c r="U82" s="443" t="s">
        <v>354</v>
      </c>
      <c r="V82" s="444"/>
      <c r="W82" s="444"/>
      <c r="X82" s="444"/>
      <c r="Y82" s="104">
        <v>1</v>
      </c>
      <c r="Z82" s="254" t="s">
        <v>30</v>
      </c>
      <c r="AA82" s="291" t="s">
        <v>38</v>
      </c>
      <c r="AB82" s="295" t="s">
        <v>355</v>
      </c>
      <c r="AC82" s="443" t="s">
        <v>354</v>
      </c>
      <c r="AD82" s="444"/>
      <c r="AE82" s="444"/>
      <c r="AF82" s="445"/>
      <c r="AG82" s="145" t="s">
        <v>407</v>
      </c>
    </row>
    <row r="83" spans="1:239" s="4" customFormat="1" ht="36" customHeight="1" x14ac:dyDescent="0.3">
      <c r="A83" s="97" t="s">
        <v>408</v>
      </c>
      <c r="B83" s="97" t="s">
        <v>409</v>
      </c>
      <c r="C83" s="98" t="s">
        <v>410</v>
      </c>
      <c r="D83" s="119"/>
      <c r="E83" s="93" t="s">
        <v>50</v>
      </c>
      <c r="F83" s="97"/>
      <c r="G83" s="121"/>
      <c r="H83" s="19" t="s">
        <v>52</v>
      </c>
      <c r="I83" s="97">
        <v>3</v>
      </c>
      <c r="J83" s="123">
        <v>3</v>
      </c>
      <c r="K83" s="123"/>
      <c r="L83" s="123"/>
      <c r="M83" s="129"/>
      <c r="N83" s="263"/>
      <c r="O83" s="263"/>
      <c r="P83" s="263"/>
      <c r="Q83" s="285"/>
      <c r="R83" s="286"/>
      <c r="S83" s="130"/>
      <c r="T83" s="83"/>
      <c r="U83" s="269"/>
      <c r="V83" s="269"/>
      <c r="W83" s="269"/>
      <c r="X83" s="271"/>
      <c r="Y83" s="141"/>
      <c r="Z83" s="269"/>
      <c r="AA83" s="269"/>
      <c r="AB83" s="270"/>
      <c r="AC83" s="269"/>
      <c r="AD83" s="269"/>
      <c r="AE83" s="269"/>
      <c r="AF83" s="270"/>
      <c r="AG83" s="287"/>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row>
    <row r="84" spans="1:239" ht="52.8" x14ac:dyDescent="0.3">
      <c r="A84" s="249"/>
      <c r="B84" s="250" t="s">
        <v>183</v>
      </c>
      <c r="C84" s="84" t="s">
        <v>184</v>
      </c>
      <c r="D84" s="91" t="s">
        <v>185</v>
      </c>
      <c r="E84" s="320" t="s">
        <v>97</v>
      </c>
      <c r="F84" s="124" t="s">
        <v>186</v>
      </c>
      <c r="G84" s="126" t="s">
        <v>101</v>
      </c>
      <c r="H84" s="324"/>
      <c r="I84" s="126" t="s">
        <v>70</v>
      </c>
      <c r="J84" s="126" t="s">
        <v>70</v>
      </c>
      <c r="K84" s="290" t="s">
        <v>137</v>
      </c>
      <c r="L84" s="133" t="s">
        <v>187</v>
      </c>
      <c r="M84" s="101">
        <v>15</v>
      </c>
      <c r="N84" s="133">
        <v>22</v>
      </c>
      <c r="O84" s="133"/>
      <c r="P84" s="133"/>
      <c r="Q84" s="104">
        <v>1</v>
      </c>
      <c r="R84" s="254" t="s">
        <v>30</v>
      </c>
      <c r="S84" s="254" t="s">
        <v>59</v>
      </c>
      <c r="T84" s="254"/>
      <c r="U84" s="255">
        <v>1</v>
      </c>
      <c r="V84" s="256" t="s">
        <v>30</v>
      </c>
      <c r="W84" s="255" t="s">
        <v>59</v>
      </c>
      <c r="X84" s="308"/>
      <c r="Y84" s="104">
        <v>1</v>
      </c>
      <c r="Z84" s="322" t="s">
        <v>30</v>
      </c>
      <c r="AA84" s="322" t="s">
        <v>59</v>
      </c>
      <c r="AB84" s="322"/>
      <c r="AC84" s="95">
        <v>1</v>
      </c>
      <c r="AD84" s="323" t="s">
        <v>30</v>
      </c>
      <c r="AE84" s="323" t="s">
        <v>59</v>
      </c>
      <c r="AF84" s="323"/>
      <c r="AG84" s="139" t="s">
        <v>138</v>
      </c>
    </row>
    <row r="85" spans="1:239" s="11" customFormat="1" ht="52.8" x14ac:dyDescent="0.3">
      <c r="A85" s="249"/>
      <c r="B85" s="250" t="s">
        <v>118</v>
      </c>
      <c r="C85" s="84" t="s">
        <v>284</v>
      </c>
      <c r="D85" s="289" t="s">
        <v>119</v>
      </c>
      <c r="E85" s="320" t="s">
        <v>97</v>
      </c>
      <c r="F85" s="81" t="s">
        <v>120</v>
      </c>
      <c r="G85" s="126" t="s">
        <v>101</v>
      </c>
      <c r="H85" s="324"/>
      <c r="I85" s="126">
        <v>3</v>
      </c>
      <c r="J85" s="126">
        <v>3</v>
      </c>
      <c r="K85" s="292" t="s">
        <v>102</v>
      </c>
      <c r="L85" s="325">
        <v>80</v>
      </c>
      <c r="M85" s="101"/>
      <c r="N85" s="133">
        <v>12</v>
      </c>
      <c r="O85" s="133"/>
      <c r="P85" s="133"/>
      <c r="Q85" s="104">
        <v>1</v>
      </c>
      <c r="R85" s="66" t="s">
        <v>60</v>
      </c>
      <c r="S85" s="67" t="s">
        <v>64</v>
      </c>
      <c r="T85" s="66" t="s">
        <v>31</v>
      </c>
      <c r="U85" s="255">
        <v>1</v>
      </c>
      <c r="V85" s="256" t="s">
        <v>30</v>
      </c>
      <c r="W85" s="255" t="s">
        <v>59</v>
      </c>
      <c r="X85" s="308"/>
      <c r="Y85" s="104">
        <v>1</v>
      </c>
      <c r="Z85" s="322" t="s">
        <v>30</v>
      </c>
      <c r="AA85" s="322" t="s">
        <v>59</v>
      </c>
      <c r="AB85" s="326" t="s">
        <v>121</v>
      </c>
      <c r="AC85" s="95">
        <v>1</v>
      </c>
      <c r="AD85" s="323" t="s">
        <v>30</v>
      </c>
      <c r="AE85" s="323" t="s">
        <v>59</v>
      </c>
      <c r="AF85" s="327" t="s">
        <v>121</v>
      </c>
      <c r="AG85" s="139" t="s">
        <v>122</v>
      </c>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row>
    <row r="86" spans="1:239" ht="39.6" x14ac:dyDescent="0.3">
      <c r="A86" s="249" t="str">
        <f t="shared" ref="A86:G87" si="9">IF(A78="","",A78)</f>
        <v/>
      </c>
      <c r="B86" s="250" t="str">
        <f t="shared" si="9"/>
        <v>LLA4H7A</v>
      </c>
      <c r="C86" s="84" t="str">
        <f t="shared" si="9"/>
        <v>Grammaire pour le TAL   (Traitement Automatique du Langage) salle informatique</v>
      </c>
      <c r="D86" s="215" t="str">
        <f t="shared" si="9"/>
        <v/>
      </c>
      <c r="E86" s="320" t="str">
        <f t="shared" si="9"/>
        <v>UE de spécialisation</v>
      </c>
      <c r="F86" s="185" t="str">
        <f t="shared" si="9"/>
        <v/>
      </c>
      <c r="G86" s="126" t="str">
        <f t="shared" si="9"/>
        <v>SDL</v>
      </c>
      <c r="H86" s="185"/>
      <c r="I86" s="215" t="str">
        <f t="shared" ref="I86:N87" si="10">IF(I78="","",I78)</f>
        <v>3</v>
      </c>
      <c r="J86" s="215" t="str">
        <f t="shared" si="10"/>
        <v>3</v>
      </c>
      <c r="K86" s="289" t="str">
        <f t="shared" si="10"/>
        <v>MINARD Anne-Lyse</v>
      </c>
      <c r="L86" s="215" t="str">
        <f t="shared" si="10"/>
        <v>07</v>
      </c>
      <c r="M86" s="186">
        <f t="shared" si="10"/>
        <v>61</v>
      </c>
      <c r="N86" s="321" t="str">
        <f t="shared" si="10"/>
        <v/>
      </c>
      <c r="O86" s="229">
        <f>IF(O78="","",O78)</f>
        <v>18</v>
      </c>
      <c r="P86" s="321" t="str">
        <f t="shared" ref="P86:X86" si="11">IF(P78="","",P78)</f>
        <v/>
      </c>
      <c r="Q86" s="104">
        <f t="shared" si="11"/>
        <v>1</v>
      </c>
      <c r="R86" s="254" t="str">
        <f t="shared" si="11"/>
        <v>CC</v>
      </c>
      <c r="S86" s="254" t="str">
        <f t="shared" si="11"/>
        <v/>
      </c>
      <c r="T86" s="254" t="str">
        <f t="shared" si="11"/>
        <v/>
      </c>
      <c r="U86" s="95">
        <f t="shared" si="11"/>
        <v>1</v>
      </c>
      <c r="V86" s="96" t="str">
        <f t="shared" si="11"/>
        <v>CT</v>
      </c>
      <c r="W86" s="95" t="str">
        <f t="shared" si="11"/>
        <v>Oral</v>
      </c>
      <c r="X86" s="69" t="str">
        <f t="shared" si="11"/>
        <v>15-20 min</v>
      </c>
      <c r="Y86" s="104">
        <f t="shared" ref="Y86:AG86" si="12">IF(Y78="","",Y78)</f>
        <v>1</v>
      </c>
      <c r="Z86" s="322" t="str">
        <f t="shared" si="12"/>
        <v>CT</v>
      </c>
      <c r="AA86" s="322" t="str">
        <f t="shared" si="12"/>
        <v>Oral</v>
      </c>
      <c r="AB86" s="322" t="str">
        <f t="shared" si="12"/>
        <v>15-20 min</v>
      </c>
      <c r="AC86" s="95">
        <f t="shared" si="12"/>
        <v>1</v>
      </c>
      <c r="AD86" s="323" t="str">
        <f t="shared" si="12"/>
        <v>CT</v>
      </c>
      <c r="AE86" s="323" t="str">
        <f t="shared" si="12"/>
        <v>Oral</v>
      </c>
      <c r="AF86" s="323" t="str">
        <f t="shared" si="12"/>
        <v>15-20 min</v>
      </c>
      <c r="AG86" s="145" t="str">
        <f t="shared" si="12"/>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row>
    <row r="87" spans="1:239" ht="52.8" x14ac:dyDescent="0.3">
      <c r="A87" s="249" t="str">
        <f t="shared" si="9"/>
        <v/>
      </c>
      <c r="B87" s="250" t="str">
        <f t="shared" si="9"/>
        <v>LLA4H6A</v>
      </c>
      <c r="C87" s="260" t="str">
        <f t="shared" si="9"/>
        <v>Communication interculturelle</v>
      </c>
      <c r="D87" s="215" t="str">
        <f t="shared" si="9"/>
        <v/>
      </c>
      <c r="E87" s="320" t="str">
        <f t="shared" si="9"/>
        <v>UE de spécialisation</v>
      </c>
      <c r="F87" s="215" t="str">
        <f t="shared" si="9"/>
        <v>L2 SDL,  L2 LLCER parc. MEF FLM-FLE, L2 LEA parc. MEF FLM-FLE, L2 LEA ANG/ALLD parc. Siegen, L3 Lettres parc. Métiers des lettres</v>
      </c>
      <c r="G87" s="126" t="str">
        <f t="shared" si="9"/>
        <v>SDL</v>
      </c>
      <c r="H87" s="185"/>
      <c r="I87" s="215" t="str">
        <f t="shared" si="10"/>
        <v>3</v>
      </c>
      <c r="J87" s="215" t="str">
        <f t="shared" si="10"/>
        <v>3</v>
      </c>
      <c r="K87" s="289" t="str">
        <f t="shared" si="10"/>
        <v>ENGUEHARD Guillaume</v>
      </c>
      <c r="L87" s="215">
        <f t="shared" si="10"/>
        <v>71</v>
      </c>
      <c r="M87" s="186">
        <f t="shared" si="10"/>
        <v>61</v>
      </c>
      <c r="N87" s="188" t="str">
        <f t="shared" si="10"/>
        <v/>
      </c>
      <c r="O87" s="229">
        <v>24</v>
      </c>
      <c r="P87" s="188" t="str">
        <f t="shared" ref="P87:X87" si="13">IF(P79="","",P79)</f>
        <v/>
      </c>
      <c r="Q87" s="253">
        <f t="shared" si="13"/>
        <v>1</v>
      </c>
      <c r="R87" s="254" t="str">
        <f t="shared" si="13"/>
        <v>CC</v>
      </c>
      <c r="S87" s="254" t="str">
        <f t="shared" si="13"/>
        <v>Ecrit + Dossier</v>
      </c>
      <c r="T87" s="254" t="str">
        <f t="shared" si="13"/>
        <v/>
      </c>
      <c r="U87" s="255">
        <f t="shared" si="13"/>
        <v>1</v>
      </c>
      <c r="V87" s="256" t="str">
        <f t="shared" si="13"/>
        <v>CT</v>
      </c>
      <c r="W87" s="255" t="str">
        <f t="shared" si="13"/>
        <v>Oral</v>
      </c>
      <c r="X87" s="308" t="str">
        <f t="shared" si="13"/>
        <v>15-20 min</v>
      </c>
      <c r="Y87" s="253">
        <f t="shared" ref="Y87:AG87" si="14">IF(Y79="","",Y79)</f>
        <v>1</v>
      </c>
      <c r="Z87" s="309" t="str">
        <f t="shared" si="14"/>
        <v>CT</v>
      </c>
      <c r="AA87" s="309" t="str">
        <f t="shared" si="14"/>
        <v>Ecrit</v>
      </c>
      <c r="AB87" s="309" t="str">
        <f t="shared" si="14"/>
        <v>1h00</v>
      </c>
      <c r="AC87" s="255">
        <f t="shared" si="14"/>
        <v>1</v>
      </c>
      <c r="AD87" s="310" t="str">
        <f t="shared" si="14"/>
        <v>CT</v>
      </c>
      <c r="AE87" s="310" t="str">
        <f t="shared" si="14"/>
        <v>Ecrit</v>
      </c>
      <c r="AF87" s="310" t="str">
        <f t="shared" si="14"/>
        <v>1h00</v>
      </c>
      <c r="AG87" s="145" t="str">
        <f t="shared" si="14"/>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88" spans="1:239" ht="30.75" customHeight="1" x14ac:dyDescent="0.3">
      <c r="A88" s="278" t="s">
        <v>411</v>
      </c>
      <c r="B88" s="278" t="s">
        <v>412</v>
      </c>
      <c r="C88" s="279" t="s">
        <v>271</v>
      </c>
      <c r="D88" s="176" t="s">
        <v>413</v>
      </c>
      <c r="E88" s="174" t="s">
        <v>36</v>
      </c>
      <c r="F88" s="174"/>
      <c r="G88" s="280"/>
      <c r="H88" s="174"/>
      <c r="I88" s="163"/>
      <c r="J88" s="281"/>
      <c r="K88" s="281"/>
      <c r="L88" s="281"/>
      <c r="M88" s="282"/>
      <c r="N88" s="164"/>
      <c r="O88" s="164"/>
      <c r="P88" s="164"/>
      <c r="Q88" s="283"/>
      <c r="R88" s="284"/>
      <c r="S88" s="166"/>
      <c r="T88" s="165"/>
      <c r="U88" s="166"/>
      <c r="V88" s="166"/>
      <c r="W88" s="166"/>
      <c r="X88" s="167"/>
      <c r="Y88" s="165"/>
      <c r="Z88" s="166"/>
      <c r="AA88" s="166"/>
      <c r="AB88" s="166"/>
      <c r="AC88" s="166"/>
      <c r="AD88" s="166"/>
      <c r="AE88" s="166"/>
      <c r="AF88" s="166"/>
      <c r="AG88" s="87"/>
      <c r="HM88" s="2"/>
      <c r="HN88" s="2"/>
      <c r="HO88" s="2"/>
      <c r="HP88" s="2"/>
      <c r="HQ88" s="2"/>
      <c r="HR88" s="2"/>
      <c r="HS88" s="2"/>
      <c r="HT88" s="2"/>
      <c r="HU88" s="2"/>
      <c r="HV88" s="2"/>
      <c r="HW88" s="2"/>
      <c r="HX88" s="2"/>
      <c r="HY88" s="2"/>
      <c r="HZ88" s="2"/>
      <c r="IA88" s="2"/>
      <c r="IB88" s="2"/>
      <c r="IC88" s="2"/>
      <c r="ID88" s="2"/>
      <c r="IE88" s="2"/>
    </row>
    <row r="89" spans="1:239" s="4" customFormat="1" ht="36" customHeight="1" x14ac:dyDescent="0.3">
      <c r="A89" s="97" t="s">
        <v>414</v>
      </c>
      <c r="B89" s="97" t="s">
        <v>415</v>
      </c>
      <c r="C89" s="98" t="s">
        <v>363</v>
      </c>
      <c r="D89" s="119"/>
      <c r="E89" s="97" t="s">
        <v>161</v>
      </c>
      <c r="F89" s="97"/>
      <c r="G89" s="121"/>
      <c r="H89" s="19"/>
      <c r="I89" s="97">
        <f>+I90+I91</f>
        <v>3</v>
      </c>
      <c r="J89" s="97">
        <f>+J90+J91</f>
        <v>3</v>
      </c>
      <c r="K89" s="123"/>
      <c r="L89" s="123"/>
      <c r="M89" s="129"/>
      <c r="N89" s="263"/>
      <c r="O89" s="263"/>
      <c r="P89" s="263"/>
      <c r="Q89" s="285"/>
      <c r="R89" s="286"/>
      <c r="S89" s="130"/>
      <c r="T89" s="83"/>
      <c r="U89" s="269"/>
      <c r="V89" s="269"/>
      <c r="W89" s="269"/>
      <c r="X89" s="271"/>
      <c r="Y89" s="141"/>
      <c r="Z89" s="269"/>
      <c r="AA89" s="269"/>
      <c r="AB89" s="270"/>
      <c r="AC89" s="269"/>
      <c r="AD89" s="269"/>
      <c r="AE89" s="269"/>
      <c r="AF89" s="270"/>
      <c r="AG89" s="287"/>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row>
    <row r="90" spans="1:239" ht="52.8" x14ac:dyDescent="0.3">
      <c r="A90" s="249" t="str">
        <f>IF(A82="","",A82)</f>
        <v/>
      </c>
      <c r="B90" s="250" t="str">
        <f t="shared" ref="B90:N90" si="15">IF(B79="","",B79)</f>
        <v>LLA4H6A</v>
      </c>
      <c r="C90" s="260" t="str">
        <f t="shared" si="15"/>
        <v>Communication interculturelle</v>
      </c>
      <c r="D90" s="215" t="str">
        <f t="shared" si="15"/>
        <v/>
      </c>
      <c r="E90" s="320" t="str">
        <f t="shared" si="15"/>
        <v>UE de spécialisation</v>
      </c>
      <c r="F90" s="215" t="str">
        <f t="shared" si="15"/>
        <v>L2 SDL,  L2 LLCER parc. MEF FLM-FLE, L2 LEA parc. MEF FLM-FLE, L2 LEA ANG/ALLD parc. Siegen, L3 Lettres parc. Métiers des lettres</v>
      </c>
      <c r="G90" s="126" t="str">
        <f t="shared" si="15"/>
        <v>SDL</v>
      </c>
      <c r="H90" s="185" t="str">
        <f t="shared" si="15"/>
        <v/>
      </c>
      <c r="I90" s="215" t="str">
        <f t="shared" si="15"/>
        <v>3</v>
      </c>
      <c r="J90" s="215" t="str">
        <f t="shared" si="15"/>
        <v>3</v>
      </c>
      <c r="K90" s="289" t="str">
        <f t="shared" si="15"/>
        <v>ENGUEHARD Guillaume</v>
      </c>
      <c r="L90" s="215">
        <f t="shared" si="15"/>
        <v>71</v>
      </c>
      <c r="M90" s="186">
        <f t="shared" si="15"/>
        <v>61</v>
      </c>
      <c r="N90" s="321" t="str">
        <f t="shared" si="15"/>
        <v/>
      </c>
      <c r="O90" s="229">
        <v>24</v>
      </c>
      <c r="P90" s="321" t="str">
        <f t="shared" ref="P90:X90" si="16">IF(P79="","",P79)</f>
        <v/>
      </c>
      <c r="Q90" s="104">
        <f t="shared" si="16"/>
        <v>1</v>
      </c>
      <c r="R90" s="254" t="str">
        <f t="shared" si="16"/>
        <v>CC</v>
      </c>
      <c r="S90" s="254" t="str">
        <f t="shared" si="16"/>
        <v>Ecrit + Dossier</v>
      </c>
      <c r="T90" s="254" t="str">
        <f t="shared" si="16"/>
        <v/>
      </c>
      <c r="U90" s="255">
        <f t="shared" si="16"/>
        <v>1</v>
      </c>
      <c r="V90" s="96" t="str">
        <f t="shared" si="16"/>
        <v>CT</v>
      </c>
      <c r="W90" s="255" t="str">
        <f t="shared" si="16"/>
        <v>Oral</v>
      </c>
      <c r="X90" s="69" t="str">
        <f t="shared" si="16"/>
        <v>15-20 min</v>
      </c>
      <c r="Y90" s="104">
        <f t="shared" ref="Y90:AG90" si="17">IF(Y79="","",Y79)</f>
        <v>1</v>
      </c>
      <c r="Z90" s="309" t="str">
        <f t="shared" si="17"/>
        <v>CT</v>
      </c>
      <c r="AA90" s="309" t="str">
        <f t="shared" si="17"/>
        <v>Ecrit</v>
      </c>
      <c r="AB90" s="309" t="str">
        <f t="shared" si="17"/>
        <v>1h00</v>
      </c>
      <c r="AC90" s="255">
        <f t="shared" si="17"/>
        <v>1</v>
      </c>
      <c r="AD90" s="310" t="str">
        <f t="shared" si="17"/>
        <v>CT</v>
      </c>
      <c r="AE90" s="310" t="str">
        <f t="shared" si="17"/>
        <v>Ecrit</v>
      </c>
      <c r="AF90" s="310" t="str">
        <f t="shared" si="17"/>
        <v>1h00</v>
      </c>
      <c r="AG90" s="145" t="str">
        <f t="shared" si="17"/>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91" spans="1:239" s="4" customFormat="1" ht="36" customHeight="1" x14ac:dyDescent="0.3">
      <c r="A91" s="97" t="s">
        <v>416</v>
      </c>
      <c r="B91" s="97" t="s">
        <v>417</v>
      </c>
      <c r="C91" s="98" t="s">
        <v>418</v>
      </c>
      <c r="D91" s="119"/>
      <c r="E91" s="93" t="s">
        <v>50</v>
      </c>
      <c r="F91" s="97"/>
      <c r="G91" s="121"/>
      <c r="H91" s="19"/>
      <c r="I91" s="97"/>
      <c r="J91" s="123"/>
      <c r="K91" s="123"/>
      <c r="L91" s="86"/>
      <c r="M91" s="129"/>
      <c r="N91" s="263"/>
      <c r="O91" s="263"/>
      <c r="P91" s="263"/>
      <c r="Q91" s="285"/>
      <c r="R91" s="286"/>
      <c r="S91" s="130"/>
      <c r="T91" s="83"/>
      <c r="U91" s="269"/>
      <c r="V91" s="269"/>
      <c r="W91" s="269"/>
      <c r="X91" s="271"/>
      <c r="Y91" s="141"/>
      <c r="Z91" s="269"/>
      <c r="AA91" s="269"/>
      <c r="AB91" s="270"/>
      <c r="AC91" s="269"/>
      <c r="AD91" s="269"/>
      <c r="AE91" s="269"/>
      <c r="AF91" s="270"/>
      <c r="AG91" s="287"/>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row>
    <row r="92" spans="1:239" ht="52.8" x14ac:dyDescent="0.3">
      <c r="A92" s="249" t="str">
        <f t="shared" ref="A92:G93" si="18">IF(A84="","",A84)</f>
        <v/>
      </c>
      <c r="B92" s="250" t="str">
        <f t="shared" si="18"/>
        <v>LLA4MF1</v>
      </c>
      <c r="C92" s="260" t="str">
        <f t="shared" si="18"/>
        <v>Psychologie et sociologie pour l’enseignement</v>
      </c>
      <c r="D92" s="91" t="str">
        <f t="shared" si="18"/>
        <v>LOL5H7E</v>
      </c>
      <c r="E92" s="320" t="str">
        <f t="shared" si="18"/>
        <v>UE de spécialisation</v>
      </c>
      <c r="F92" s="124" t="str">
        <f t="shared" si="18"/>
        <v>L2 SDL parc. MEF FLM-FLE et LSF,  L3 SDL parc. MEF FLM, L2 LLCER  et LEA parc. MEF FLM-FLE et MEEF 1er degré, L3 LLCER  et LEA parc. MEEF 1er degré</v>
      </c>
      <c r="G92" s="126" t="str">
        <f t="shared" si="18"/>
        <v>INSPE</v>
      </c>
      <c r="H92" s="324"/>
      <c r="I92" s="126" t="str">
        <f t="shared" ref="I92:N93" si="19">IF(I84="","",I84)</f>
        <v>3</v>
      </c>
      <c r="J92" s="126" t="str">
        <f t="shared" si="19"/>
        <v>3</v>
      </c>
      <c r="K92" s="290" t="str">
        <f t="shared" si="19"/>
        <v>DOYEN Anne-Lise</v>
      </c>
      <c r="L92" s="133" t="str">
        <f t="shared" si="19"/>
        <v>16 et 70</v>
      </c>
      <c r="M92" s="101">
        <f t="shared" si="19"/>
        <v>15</v>
      </c>
      <c r="N92" s="133">
        <f t="shared" si="19"/>
        <v>22</v>
      </c>
      <c r="O92" s="133" t="str">
        <f>IF(O84="","",O84)</f>
        <v/>
      </c>
      <c r="P92" s="133" t="str">
        <f t="shared" ref="P92:X92" si="20">IF(P84="","",P84)</f>
        <v/>
      </c>
      <c r="Q92" s="104">
        <f t="shared" si="20"/>
        <v>1</v>
      </c>
      <c r="R92" s="254" t="str">
        <f t="shared" si="20"/>
        <v>CT</v>
      </c>
      <c r="S92" s="254" t="str">
        <f t="shared" si="20"/>
        <v>Dossier</v>
      </c>
      <c r="T92" s="254" t="str">
        <f t="shared" si="20"/>
        <v/>
      </c>
      <c r="U92" s="255">
        <f t="shared" si="20"/>
        <v>1</v>
      </c>
      <c r="V92" s="256" t="str">
        <f t="shared" si="20"/>
        <v>CT</v>
      </c>
      <c r="W92" s="255" t="str">
        <f t="shared" si="20"/>
        <v>Dossier</v>
      </c>
      <c r="X92" s="308" t="str">
        <f t="shared" si="20"/>
        <v/>
      </c>
      <c r="Y92" s="104">
        <f t="shared" ref="Y92:AG92" si="21">IF(Y84="","",Y84)</f>
        <v>1</v>
      </c>
      <c r="Z92" s="322" t="str">
        <f t="shared" si="21"/>
        <v>CT</v>
      </c>
      <c r="AA92" s="322" t="str">
        <f t="shared" si="21"/>
        <v>Dossier</v>
      </c>
      <c r="AB92" s="322" t="str">
        <f t="shared" si="21"/>
        <v/>
      </c>
      <c r="AC92" s="95">
        <f t="shared" si="21"/>
        <v>1</v>
      </c>
      <c r="AD92" s="323" t="str">
        <f t="shared" si="21"/>
        <v>CT</v>
      </c>
      <c r="AE92" s="323" t="str">
        <f t="shared" si="21"/>
        <v>Dossier</v>
      </c>
      <c r="AF92" s="323" t="str">
        <f t="shared" si="21"/>
        <v/>
      </c>
      <c r="AG92" s="139" t="str">
        <f t="shared" si="21"/>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93" spans="1:239" s="11" customFormat="1" ht="52.8" x14ac:dyDescent="0.3">
      <c r="A93" s="249" t="str">
        <f t="shared" si="18"/>
        <v/>
      </c>
      <c r="B93" s="250" t="str">
        <f t="shared" si="18"/>
        <v>LLA4MF2</v>
      </c>
      <c r="C93" s="260" t="str">
        <f t="shared" si="18"/>
        <v>Stage d'observation en milieu scolaire (pré-requis : avoir suivi LLA3MF1 Connaissance des institutions éducatives)</v>
      </c>
      <c r="D93" s="289" t="str">
        <f t="shared" si="18"/>
        <v>LOL4D7B
LOL4H7C</v>
      </c>
      <c r="E93" s="320" t="str">
        <f t="shared" si="18"/>
        <v>UE de spécialisation</v>
      </c>
      <c r="F93" s="81" t="str">
        <f t="shared" si="18"/>
        <v>L2 Géo parc. MEEF, L2 SDL parc. MEF FLM-FLE, L2 Lettres</v>
      </c>
      <c r="G93" s="126" t="str">
        <f t="shared" si="18"/>
        <v>INSPE</v>
      </c>
      <c r="H93" s="324"/>
      <c r="I93" s="126">
        <f t="shared" si="19"/>
        <v>3</v>
      </c>
      <c r="J93" s="126">
        <f t="shared" si="19"/>
        <v>3</v>
      </c>
      <c r="K93" s="292" t="str">
        <f t="shared" si="19"/>
        <v>QUITTELIER Sylvie</v>
      </c>
      <c r="L93" s="325">
        <f t="shared" si="19"/>
        <v>80</v>
      </c>
      <c r="M93" s="101" t="str">
        <f t="shared" si="19"/>
        <v/>
      </c>
      <c r="N93" s="133">
        <f t="shared" si="19"/>
        <v>12</v>
      </c>
      <c r="O93" s="133" t="str">
        <f>IF(O85="","",O85)</f>
        <v/>
      </c>
      <c r="P93" s="133" t="str">
        <f t="shared" ref="P93:X93" si="22">IF(P85="","",P85)</f>
        <v/>
      </c>
      <c r="Q93" s="104">
        <f t="shared" si="22"/>
        <v>1</v>
      </c>
      <c r="R93" s="254" t="str">
        <f t="shared" si="22"/>
        <v>CC
CT</v>
      </c>
      <c r="S93" s="254" t="str">
        <f t="shared" si="22"/>
        <v>Ecrit</v>
      </c>
      <c r="T93" s="254" t="str">
        <f t="shared" si="22"/>
        <v>1h30</v>
      </c>
      <c r="U93" s="255">
        <f t="shared" si="22"/>
        <v>1</v>
      </c>
      <c r="V93" s="256" t="str">
        <f t="shared" si="22"/>
        <v>CT</v>
      </c>
      <c r="W93" s="255" t="str">
        <f t="shared" si="22"/>
        <v>Dossier</v>
      </c>
      <c r="X93" s="308" t="str">
        <f t="shared" si="22"/>
        <v/>
      </c>
      <c r="Y93" s="104">
        <f t="shared" ref="Y93:AG93" si="23">IF(Y85="","",Y85)</f>
        <v>1</v>
      </c>
      <c r="Z93" s="322" t="str">
        <f t="shared" si="23"/>
        <v>CT</v>
      </c>
      <c r="AA93" s="322" t="str">
        <f t="shared" si="23"/>
        <v>Dossier</v>
      </c>
      <c r="AB93" s="326" t="str">
        <f t="shared" si="23"/>
        <v>Dossier à reprendre comme DM 
Dépôt Celene</v>
      </c>
      <c r="AC93" s="95">
        <f t="shared" si="23"/>
        <v>1</v>
      </c>
      <c r="AD93" s="323" t="str">
        <f t="shared" si="23"/>
        <v>CT</v>
      </c>
      <c r="AE93" s="323" t="str">
        <f t="shared" si="23"/>
        <v>Dossier</v>
      </c>
      <c r="AF93" s="327" t="str">
        <f t="shared" si="23"/>
        <v>Dossier à reprendre comme DM 
Dépôt Celene</v>
      </c>
      <c r="AG93" s="139" t="str">
        <f t="shared" si="23"/>
        <v>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v>
      </c>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row>
    <row r="94" spans="1:239" s="9" customFormat="1" ht="23.25" customHeight="1" x14ac:dyDescent="0.3">
      <c r="A94" s="234" t="s">
        <v>419</v>
      </c>
      <c r="B94" s="112"/>
      <c r="C94" s="142" t="s">
        <v>420</v>
      </c>
      <c r="D94" s="143"/>
      <c r="E94" s="143"/>
      <c r="F94" s="143"/>
      <c r="G94" s="112"/>
      <c r="H94" s="143"/>
      <c r="I94" s="112"/>
      <c r="J94" s="112"/>
      <c r="K94" s="112"/>
      <c r="L94" s="112"/>
      <c r="M94" s="235"/>
      <c r="N94" s="236"/>
      <c r="O94" s="236"/>
      <c r="P94" s="236"/>
      <c r="Q94" s="142"/>
      <c r="R94" s="142"/>
      <c r="S94" s="142"/>
      <c r="T94" s="142"/>
      <c r="U94" s="142"/>
      <c r="V94" s="142"/>
      <c r="W94" s="142"/>
      <c r="X94" s="142"/>
      <c r="Y94" s="112"/>
      <c r="Z94" s="112"/>
      <c r="AA94" s="112"/>
      <c r="AB94" s="112"/>
      <c r="AC94" s="112"/>
      <c r="AD94" s="112"/>
      <c r="AE94" s="112"/>
      <c r="AF94" s="112"/>
      <c r="AG94" s="237"/>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row>
    <row r="95" spans="1:239" ht="23.25" customHeight="1" x14ac:dyDescent="0.3">
      <c r="A95" s="134" t="s">
        <v>421</v>
      </c>
      <c r="B95" s="134" t="s">
        <v>422</v>
      </c>
      <c r="C95" s="238" t="s">
        <v>123</v>
      </c>
      <c r="D95" s="135" t="s">
        <v>423</v>
      </c>
      <c r="E95" s="135" t="s">
        <v>50</v>
      </c>
      <c r="F95" s="135"/>
      <c r="G95" s="136"/>
      <c r="H95" s="135"/>
      <c r="I95" s="136"/>
      <c r="J95" s="135"/>
      <c r="K95" s="135"/>
      <c r="L95" s="135"/>
      <c r="M95" s="239"/>
      <c r="N95" s="240"/>
      <c r="O95" s="240"/>
      <c r="P95" s="240"/>
      <c r="Q95" s="328"/>
      <c r="R95" s="328"/>
      <c r="S95" s="328"/>
      <c r="T95" s="328"/>
      <c r="U95" s="328"/>
      <c r="V95" s="328"/>
      <c r="W95" s="328"/>
      <c r="X95" s="328"/>
      <c r="Y95" s="113"/>
      <c r="Z95" s="115"/>
      <c r="AA95" s="115"/>
      <c r="AB95" s="115"/>
      <c r="AC95" s="115"/>
      <c r="AD95" s="115"/>
      <c r="AE95" s="115"/>
      <c r="AF95" s="115"/>
      <c r="AG95" s="242"/>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row>
    <row r="96" spans="1:239" ht="30.6" customHeight="1" x14ac:dyDescent="0.3">
      <c r="A96" s="243"/>
      <c r="B96" s="243"/>
      <c r="C96" s="244" t="s">
        <v>24</v>
      </c>
      <c r="D96" s="245"/>
      <c r="E96" s="245"/>
      <c r="F96" s="245"/>
      <c r="G96" s="245"/>
      <c r="H96" s="245"/>
      <c r="I96" s="245"/>
      <c r="J96" s="245"/>
      <c r="K96" s="245"/>
      <c r="L96" s="245"/>
      <c r="M96" s="246"/>
      <c r="N96" s="245"/>
      <c r="O96" s="245"/>
      <c r="P96" s="245"/>
      <c r="Q96" s="247"/>
      <c r="R96" s="245"/>
      <c r="S96" s="245"/>
      <c r="T96" s="245"/>
      <c r="U96" s="245"/>
      <c r="V96" s="245"/>
      <c r="W96" s="245"/>
      <c r="X96" s="246"/>
      <c r="Y96" s="247"/>
      <c r="Z96" s="245"/>
      <c r="AA96" s="245"/>
      <c r="AB96" s="245"/>
      <c r="AC96" s="245"/>
      <c r="AD96" s="245"/>
      <c r="AE96" s="245"/>
      <c r="AF96" s="245"/>
      <c r="AG96" s="248"/>
      <c r="HM96" s="2"/>
      <c r="HN96" s="2"/>
      <c r="HO96" s="2"/>
      <c r="HP96" s="2"/>
      <c r="HQ96" s="2"/>
      <c r="HR96" s="2"/>
      <c r="HS96" s="2"/>
      <c r="HT96" s="2"/>
      <c r="HU96" s="2"/>
      <c r="HV96" s="2"/>
      <c r="HW96" s="2"/>
      <c r="HX96" s="2"/>
      <c r="HY96" s="2"/>
      <c r="HZ96" s="2"/>
      <c r="IA96" s="2"/>
      <c r="IB96" s="2"/>
      <c r="IC96" s="2"/>
      <c r="ID96" s="2"/>
      <c r="IE96" s="2"/>
    </row>
    <row r="97" spans="1:239" ht="79.2" hidden="1" x14ac:dyDescent="0.3">
      <c r="A97" s="329"/>
      <c r="B97" s="330" t="s">
        <v>424</v>
      </c>
      <c r="C97" s="331" t="s">
        <v>425</v>
      </c>
      <c r="D97" s="332" t="s">
        <v>426</v>
      </c>
      <c r="E97" s="332" t="s">
        <v>79</v>
      </c>
      <c r="F97" s="332"/>
      <c r="G97" s="332" t="s">
        <v>25</v>
      </c>
      <c r="H97" s="332"/>
      <c r="I97" s="332" t="s">
        <v>140</v>
      </c>
      <c r="J97" s="332" t="s">
        <v>140</v>
      </c>
      <c r="K97" s="333" t="s">
        <v>32</v>
      </c>
      <c r="L97" s="332" t="str">
        <f>"07"</f>
        <v>07</v>
      </c>
      <c r="M97" s="334">
        <v>78</v>
      </c>
      <c r="N97" s="335">
        <v>18</v>
      </c>
      <c r="O97" s="335">
        <v>18</v>
      </c>
      <c r="P97" s="335"/>
      <c r="Q97" s="336">
        <v>1</v>
      </c>
      <c r="R97" s="337" t="s">
        <v>28</v>
      </c>
      <c r="S97" s="337"/>
      <c r="T97" s="337"/>
      <c r="U97" s="338">
        <v>1</v>
      </c>
      <c r="V97" s="337" t="s">
        <v>30</v>
      </c>
      <c r="W97" s="338" t="s">
        <v>66</v>
      </c>
      <c r="X97" s="339" t="s">
        <v>175</v>
      </c>
      <c r="Y97" s="336">
        <v>1</v>
      </c>
      <c r="Z97" s="340" t="s">
        <v>30</v>
      </c>
      <c r="AA97" s="340" t="s">
        <v>66</v>
      </c>
      <c r="AB97" s="340" t="s">
        <v>175</v>
      </c>
      <c r="AC97" s="338">
        <v>1</v>
      </c>
      <c r="AD97" s="340" t="s">
        <v>30</v>
      </c>
      <c r="AE97" s="340" t="s">
        <v>66</v>
      </c>
      <c r="AF97" s="340" t="s">
        <v>175</v>
      </c>
      <c r="AG97" s="341" t="s">
        <v>427</v>
      </c>
    </row>
    <row r="98" spans="1:239" s="7" customFormat="1" ht="96" customHeight="1" x14ac:dyDescent="0.3">
      <c r="A98" s="249"/>
      <c r="B98" s="250" t="s">
        <v>428</v>
      </c>
      <c r="C98" s="90" t="s">
        <v>429</v>
      </c>
      <c r="D98" s="126" t="s">
        <v>430</v>
      </c>
      <c r="E98" s="126" t="s">
        <v>77</v>
      </c>
      <c r="F98" s="126"/>
      <c r="G98" s="215" t="s">
        <v>25</v>
      </c>
      <c r="H98" s="126"/>
      <c r="I98" s="126">
        <v>5</v>
      </c>
      <c r="J98" s="126">
        <v>5</v>
      </c>
      <c r="K98" s="292" t="s">
        <v>49</v>
      </c>
      <c r="L98" s="126">
        <v>7</v>
      </c>
      <c r="M98" s="252"/>
      <c r="N98" s="133">
        <v>18</v>
      </c>
      <c r="O98" s="133">
        <v>18</v>
      </c>
      <c r="P98" s="188"/>
      <c r="Q98" s="342">
        <v>1</v>
      </c>
      <c r="R98" s="343" t="s">
        <v>28</v>
      </c>
      <c r="S98" s="343"/>
      <c r="T98" s="343"/>
      <c r="U98" s="344">
        <v>1</v>
      </c>
      <c r="V98" s="345" t="s">
        <v>30</v>
      </c>
      <c r="W98" s="344" t="s">
        <v>66</v>
      </c>
      <c r="X98" s="346" t="s">
        <v>175</v>
      </c>
      <c r="Y98" s="342">
        <v>1</v>
      </c>
      <c r="Z98" s="347" t="s">
        <v>30</v>
      </c>
      <c r="AA98" s="347" t="s">
        <v>66</v>
      </c>
      <c r="AB98" s="347" t="s">
        <v>175</v>
      </c>
      <c r="AC98" s="344">
        <v>1</v>
      </c>
      <c r="AD98" s="348" t="s">
        <v>30</v>
      </c>
      <c r="AE98" s="348" t="s">
        <v>66</v>
      </c>
      <c r="AF98" s="348" t="s">
        <v>175</v>
      </c>
      <c r="AG98" s="218" t="s">
        <v>431</v>
      </c>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row>
    <row r="99" spans="1:239" ht="79.2" x14ac:dyDescent="0.3">
      <c r="A99" s="249"/>
      <c r="B99" s="250" t="s">
        <v>432</v>
      </c>
      <c r="C99" s="90" t="s">
        <v>433</v>
      </c>
      <c r="D99" s="126"/>
      <c r="E99" s="126" t="s">
        <v>79</v>
      </c>
      <c r="F99" s="126"/>
      <c r="G99" s="215" t="s">
        <v>25</v>
      </c>
      <c r="H99" s="126"/>
      <c r="I99" s="126">
        <v>6</v>
      </c>
      <c r="J99" s="126">
        <v>6</v>
      </c>
      <c r="K99" s="292" t="s">
        <v>434</v>
      </c>
      <c r="L99" s="126" t="str">
        <f>"07"</f>
        <v>07</v>
      </c>
      <c r="M99" s="252">
        <v>78</v>
      </c>
      <c r="N99" s="133">
        <v>24</v>
      </c>
      <c r="O99" s="133">
        <v>24</v>
      </c>
      <c r="P99" s="188"/>
      <c r="Q99" s="342">
        <v>1</v>
      </c>
      <c r="R99" s="343" t="s">
        <v>28</v>
      </c>
      <c r="S99" s="343"/>
      <c r="T99" s="343"/>
      <c r="U99" s="344">
        <v>1</v>
      </c>
      <c r="V99" s="345" t="s">
        <v>30</v>
      </c>
      <c r="W99" s="344" t="s">
        <v>66</v>
      </c>
      <c r="X99" s="346" t="s">
        <v>175</v>
      </c>
      <c r="Y99" s="342">
        <v>1</v>
      </c>
      <c r="Z99" s="347" t="s">
        <v>30</v>
      </c>
      <c r="AA99" s="347" t="s">
        <v>66</v>
      </c>
      <c r="AB99" s="347" t="s">
        <v>175</v>
      </c>
      <c r="AC99" s="344">
        <v>1</v>
      </c>
      <c r="AD99" s="348" t="s">
        <v>30</v>
      </c>
      <c r="AE99" s="348" t="s">
        <v>66</v>
      </c>
      <c r="AF99" s="348" t="s">
        <v>175</v>
      </c>
      <c r="AG99" s="139" t="s">
        <v>435</v>
      </c>
    </row>
    <row r="100" spans="1:239" ht="41.25" customHeight="1" x14ac:dyDescent="0.3">
      <c r="A100" s="249"/>
      <c r="B100" s="250" t="s">
        <v>436</v>
      </c>
      <c r="C100" s="90" t="s">
        <v>437</v>
      </c>
      <c r="D100" s="126" t="s">
        <v>438</v>
      </c>
      <c r="E100" s="126" t="s">
        <v>79</v>
      </c>
      <c r="F100" s="126"/>
      <c r="G100" s="215" t="s">
        <v>25</v>
      </c>
      <c r="H100" s="126"/>
      <c r="I100" s="126" t="s">
        <v>65</v>
      </c>
      <c r="J100" s="126" t="s">
        <v>65</v>
      </c>
      <c r="K100" s="292" t="s">
        <v>370</v>
      </c>
      <c r="L100" s="126" t="str">
        <f>"07"</f>
        <v>07</v>
      </c>
      <c r="M100" s="252">
        <v>76</v>
      </c>
      <c r="N100" s="88">
        <v>12</v>
      </c>
      <c r="O100" s="88">
        <v>18</v>
      </c>
      <c r="P100" s="321"/>
      <c r="Q100" s="342">
        <v>1</v>
      </c>
      <c r="R100" s="343" t="s">
        <v>28</v>
      </c>
      <c r="S100" s="343"/>
      <c r="T100" s="343"/>
      <c r="U100" s="344">
        <v>1</v>
      </c>
      <c r="V100" s="345" t="s">
        <v>30</v>
      </c>
      <c r="W100" s="344" t="s">
        <v>66</v>
      </c>
      <c r="X100" s="346" t="s">
        <v>175</v>
      </c>
      <c r="Y100" s="342">
        <v>1</v>
      </c>
      <c r="Z100" s="347" t="s">
        <v>30</v>
      </c>
      <c r="AA100" s="347" t="s">
        <v>66</v>
      </c>
      <c r="AB100" s="347" t="s">
        <v>175</v>
      </c>
      <c r="AC100" s="344">
        <v>1</v>
      </c>
      <c r="AD100" s="348" t="s">
        <v>30</v>
      </c>
      <c r="AE100" s="348" t="s">
        <v>66</v>
      </c>
      <c r="AF100" s="348" t="s">
        <v>175</v>
      </c>
      <c r="AG100" s="139" t="s">
        <v>439</v>
      </c>
    </row>
    <row r="101" spans="1:239" s="4" customFormat="1" ht="58.5" customHeight="1" x14ac:dyDescent="0.3">
      <c r="A101" s="97" t="s">
        <v>440</v>
      </c>
      <c r="B101" s="97" t="s">
        <v>441</v>
      </c>
      <c r="C101" s="98" t="s">
        <v>442</v>
      </c>
      <c r="D101" s="119"/>
      <c r="E101" s="97" t="s">
        <v>264</v>
      </c>
      <c r="F101" s="97"/>
      <c r="G101" s="121"/>
      <c r="H101" s="19" t="s">
        <v>52</v>
      </c>
      <c r="I101" s="97"/>
      <c r="J101" s="123"/>
      <c r="K101" s="123"/>
      <c r="L101" s="123"/>
      <c r="M101" s="129"/>
      <c r="N101" s="263"/>
      <c r="O101" s="263"/>
      <c r="P101" s="263"/>
      <c r="Q101" s="285"/>
      <c r="R101" s="286"/>
      <c r="S101" s="130"/>
      <c r="T101" s="83"/>
      <c r="U101" s="269"/>
      <c r="V101" s="269"/>
      <c r="W101" s="269"/>
      <c r="X101" s="271"/>
      <c r="Y101" s="141"/>
      <c r="Z101" s="269"/>
      <c r="AA101" s="269"/>
      <c r="AB101" s="270"/>
      <c r="AC101" s="269"/>
      <c r="AD101" s="269"/>
      <c r="AE101" s="269"/>
      <c r="AF101" s="270"/>
      <c r="AG101" s="287"/>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row>
    <row r="102" spans="1:239" ht="51" customHeight="1" x14ac:dyDescent="0.3">
      <c r="A102" s="349"/>
      <c r="B102" s="350" t="s">
        <v>443</v>
      </c>
      <c r="C102" s="90" t="s">
        <v>444</v>
      </c>
      <c r="D102" s="126" t="s">
        <v>445</v>
      </c>
      <c r="E102" s="126" t="s">
        <v>79</v>
      </c>
      <c r="F102" s="324"/>
      <c r="G102" s="215" t="s">
        <v>25</v>
      </c>
      <c r="H102" s="324"/>
      <c r="I102" s="126" t="s">
        <v>70</v>
      </c>
      <c r="J102" s="126" t="s">
        <v>70</v>
      </c>
      <c r="K102" s="292" t="s">
        <v>370</v>
      </c>
      <c r="L102" s="126" t="str">
        <f>"07"</f>
        <v>07</v>
      </c>
      <c r="M102" s="252">
        <v>10</v>
      </c>
      <c r="N102" s="133"/>
      <c r="O102" s="133">
        <v>24</v>
      </c>
      <c r="P102" s="133"/>
      <c r="Q102" s="342">
        <v>1</v>
      </c>
      <c r="R102" s="343" t="s">
        <v>28</v>
      </c>
      <c r="S102" s="343"/>
      <c r="T102" s="343"/>
      <c r="U102" s="436" t="s">
        <v>354</v>
      </c>
      <c r="V102" s="437" t="str">
        <f>IF(V94="","",V94)</f>
        <v/>
      </c>
      <c r="W102" s="437" t="str">
        <f>IF(W94="","",W94)</f>
        <v/>
      </c>
      <c r="X102" s="438" t="str">
        <f>IF(X94="","",X94)</f>
        <v/>
      </c>
      <c r="Y102" s="342">
        <v>1</v>
      </c>
      <c r="Z102" s="347" t="s">
        <v>30</v>
      </c>
      <c r="AA102" s="347" t="s">
        <v>66</v>
      </c>
      <c r="AB102" s="347" t="s">
        <v>175</v>
      </c>
      <c r="AC102" s="436" t="s">
        <v>354</v>
      </c>
      <c r="AD102" s="437" t="str">
        <f>IF(AD94="","",AD94)</f>
        <v/>
      </c>
      <c r="AE102" s="437" t="str">
        <f>IF(AE94="","",AE94)</f>
        <v/>
      </c>
      <c r="AF102" s="438" t="str">
        <f>IF(AF94="","",AF94)</f>
        <v/>
      </c>
      <c r="AG102" s="139" t="s">
        <v>446</v>
      </c>
    </row>
    <row r="103" spans="1:239" s="26" customFormat="1" ht="102.6" customHeight="1" x14ac:dyDescent="0.3">
      <c r="A103" s="349"/>
      <c r="B103" s="350" t="s">
        <v>447</v>
      </c>
      <c r="C103" s="90" t="s">
        <v>448</v>
      </c>
      <c r="D103" s="126" t="s">
        <v>449</v>
      </c>
      <c r="E103" s="126" t="s">
        <v>79</v>
      </c>
      <c r="F103" s="324"/>
      <c r="G103" s="215" t="s">
        <v>25</v>
      </c>
      <c r="H103" s="324"/>
      <c r="I103" s="126" t="s">
        <v>70</v>
      </c>
      <c r="J103" s="126" t="s">
        <v>70</v>
      </c>
      <c r="K103" s="292" t="s">
        <v>450</v>
      </c>
      <c r="L103" s="126" t="str">
        <f>"07"</f>
        <v>07</v>
      </c>
      <c r="M103" s="252">
        <v>10</v>
      </c>
      <c r="N103" s="133"/>
      <c r="O103" s="133">
        <v>24</v>
      </c>
      <c r="P103" s="133"/>
      <c r="Q103" s="342">
        <v>1</v>
      </c>
      <c r="R103" s="343" t="s">
        <v>28</v>
      </c>
      <c r="S103" s="343"/>
      <c r="T103" s="343"/>
      <c r="U103" s="344">
        <v>1</v>
      </c>
      <c r="V103" s="345" t="s">
        <v>30</v>
      </c>
      <c r="W103" s="344" t="s">
        <v>29</v>
      </c>
      <c r="X103" s="351" t="s">
        <v>451</v>
      </c>
      <c r="Y103" s="342">
        <v>1</v>
      </c>
      <c r="Z103" s="352" t="s">
        <v>30</v>
      </c>
      <c r="AA103" s="352" t="s">
        <v>29</v>
      </c>
      <c r="AB103" s="351" t="s">
        <v>451</v>
      </c>
      <c r="AC103" s="344">
        <v>1</v>
      </c>
      <c r="AD103" s="353" t="s">
        <v>30</v>
      </c>
      <c r="AE103" s="353" t="s">
        <v>29</v>
      </c>
      <c r="AF103" s="351" t="s">
        <v>451</v>
      </c>
      <c r="AG103" s="139" t="s">
        <v>452</v>
      </c>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row>
    <row r="104" spans="1:239" ht="66" x14ac:dyDescent="0.3">
      <c r="A104" s="349"/>
      <c r="B104" s="350" t="s">
        <v>453</v>
      </c>
      <c r="C104" s="90" t="s">
        <v>454</v>
      </c>
      <c r="D104" s="126" t="s">
        <v>455</v>
      </c>
      <c r="E104" s="126" t="s">
        <v>79</v>
      </c>
      <c r="F104" s="324"/>
      <c r="G104" s="215" t="s">
        <v>25</v>
      </c>
      <c r="H104" s="324"/>
      <c r="I104" s="126" t="s">
        <v>65</v>
      </c>
      <c r="J104" s="126" t="s">
        <v>65</v>
      </c>
      <c r="K104" s="171" t="s">
        <v>46</v>
      </c>
      <c r="L104" s="126" t="str">
        <f>"07"</f>
        <v>07</v>
      </c>
      <c r="M104" s="354">
        <v>75</v>
      </c>
      <c r="N104" s="355">
        <v>12</v>
      </c>
      <c r="O104" s="88">
        <v>18</v>
      </c>
      <c r="P104" s="321"/>
      <c r="Q104" s="342">
        <v>1</v>
      </c>
      <c r="R104" s="343" t="s">
        <v>28</v>
      </c>
      <c r="S104" s="343"/>
      <c r="T104" s="343"/>
      <c r="U104" s="344">
        <v>1</v>
      </c>
      <c r="V104" s="345" t="s">
        <v>30</v>
      </c>
      <c r="W104" s="344" t="s">
        <v>44</v>
      </c>
      <c r="X104" s="346"/>
      <c r="Y104" s="342">
        <v>1</v>
      </c>
      <c r="Z104" s="356" t="s">
        <v>30</v>
      </c>
      <c r="AA104" s="356" t="s">
        <v>66</v>
      </c>
      <c r="AB104" s="356" t="s">
        <v>175</v>
      </c>
      <c r="AC104" s="344">
        <v>1</v>
      </c>
      <c r="AD104" s="357" t="s">
        <v>30</v>
      </c>
      <c r="AE104" s="357" t="s">
        <v>66</v>
      </c>
      <c r="AF104" s="357" t="s">
        <v>175</v>
      </c>
      <c r="AG104" s="139" t="s">
        <v>456</v>
      </c>
    </row>
    <row r="105" spans="1:239" s="4" customFormat="1" ht="36" customHeight="1" x14ac:dyDescent="0.3">
      <c r="A105" s="48" t="s">
        <v>124</v>
      </c>
      <c r="B105" s="48" t="s">
        <v>125</v>
      </c>
      <c r="C105" s="146" t="s">
        <v>126</v>
      </c>
      <c r="D105" s="147"/>
      <c r="E105" s="93" t="s">
        <v>77</v>
      </c>
      <c r="F105" s="120" t="s">
        <v>127</v>
      </c>
      <c r="G105" s="148"/>
      <c r="H105" s="149" t="s">
        <v>41</v>
      </c>
      <c r="I105" s="150">
        <v>2</v>
      </c>
      <c r="J105" s="149">
        <v>2</v>
      </c>
      <c r="K105" s="358"/>
      <c r="L105" s="151"/>
      <c r="M105" s="152"/>
      <c r="N105" s="152"/>
      <c r="O105" s="153"/>
      <c r="P105" s="154"/>
      <c r="Q105" s="155"/>
      <c r="R105" s="156"/>
      <c r="S105" s="156"/>
      <c r="T105" s="157"/>
      <c r="U105" s="156"/>
      <c r="V105" s="156"/>
      <c r="W105" s="156"/>
      <c r="X105" s="158"/>
      <c r="Y105" s="156"/>
      <c r="Z105" s="156"/>
      <c r="AA105" s="156"/>
      <c r="AB105" s="157"/>
      <c r="AC105" s="156"/>
      <c r="AD105" s="156"/>
      <c r="AE105" s="156"/>
      <c r="AF105" s="159"/>
      <c r="AG105" s="160"/>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row>
    <row r="106" spans="1:239" s="4" customFormat="1" ht="101.25" customHeight="1" x14ac:dyDescent="0.25">
      <c r="A106" s="56"/>
      <c r="B106" s="56" t="s">
        <v>128</v>
      </c>
      <c r="C106" s="72" t="s">
        <v>129</v>
      </c>
      <c r="D106" s="161" t="s">
        <v>130</v>
      </c>
      <c r="E106" s="116" t="s">
        <v>77</v>
      </c>
      <c r="F106" s="264" t="s">
        <v>72</v>
      </c>
      <c r="G106" s="116" t="s">
        <v>37</v>
      </c>
      <c r="H106" s="359"/>
      <c r="I106" s="215" t="s">
        <v>73</v>
      </c>
      <c r="J106" s="215" t="s">
        <v>73</v>
      </c>
      <c r="K106" s="88" t="s">
        <v>160</v>
      </c>
      <c r="L106" s="88">
        <v>11</v>
      </c>
      <c r="M106" s="228">
        <v>52</v>
      </c>
      <c r="N106" s="321"/>
      <c r="O106" s="321">
        <v>18</v>
      </c>
      <c r="P106" s="321"/>
      <c r="Q106" s="55">
        <v>1</v>
      </c>
      <c r="R106" s="52" t="s">
        <v>28</v>
      </c>
      <c r="S106" s="52"/>
      <c r="T106" s="52"/>
      <c r="U106" s="53">
        <v>1</v>
      </c>
      <c r="V106" s="54" t="s">
        <v>30</v>
      </c>
      <c r="W106" s="54" t="s">
        <v>64</v>
      </c>
      <c r="X106" s="360" t="s">
        <v>34</v>
      </c>
      <c r="Y106" s="55">
        <v>1</v>
      </c>
      <c r="Z106" s="52" t="s">
        <v>30</v>
      </c>
      <c r="AA106" s="52" t="s">
        <v>64</v>
      </c>
      <c r="AB106" s="52" t="s">
        <v>34</v>
      </c>
      <c r="AC106" s="53">
        <v>1</v>
      </c>
      <c r="AD106" s="54" t="s">
        <v>30</v>
      </c>
      <c r="AE106" s="54" t="s">
        <v>64</v>
      </c>
      <c r="AF106" s="360" t="s">
        <v>34</v>
      </c>
      <c r="AG106" s="127" t="s">
        <v>89</v>
      </c>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5"/>
      <c r="ID106" s="5"/>
      <c r="IE106" s="5"/>
    </row>
    <row r="107" spans="1:239" s="4" customFormat="1" ht="101.25" customHeight="1" x14ac:dyDescent="0.25">
      <c r="A107" s="56"/>
      <c r="B107" s="56" t="s">
        <v>131</v>
      </c>
      <c r="C107" s="72" t="s">
        <v>132</v>
      </c>
      <c r="D107" s="161" t="s">
        <v>133</v>
      </c>
      <c r="E107" s="215" t="s">
        <v>77</v>
      </c>
      <c r="F107" s="264" t="s">
        <v>72</v>
      </c>
      <c r="G107" s="116" t="s">
        <v>37</v>
      </c>
      <c r="H107" s="361"/>
      <c r="I107" s="116" t="s">
        <v>73</v>
      </c>
      <c r="J107" s="116" t="s">
        <v>73</v>
      </c>
      <c r="K107" s="88" t="s">
        <v>43</v>
      </c>
      <c r="L107" s="88">
        <v>14</v>
      </c>
      <c r="M107" s="186">
        <v>20</v>
      </c>
      <c r="N107" s="321"/>
      <c r="O107" s="321">
        <v>18</v>
      </c>
      <c r="P107" s="321"/>
      <c r="Q107" s="55">
        <v>1</v>
      </c>
      <c r="R107" s="52" t="s">
        <v>28</v>
      </c>
      <c r="S107" s="52" t="s">
        <v>33</v>
      </c>
      <c r="T107" s="52" t="s">
        <v>88</v>
      </c>
      <c r="U107" s="53">
        <v>1</v>
      </c>
      <c r="V107" s="54" t="s">
        <v>30</v>
      </c>
      <c r="W107" s="54" t="s">
        <v>64</v>
      </c>
      <c r="X107" s="360" t="s">
        <v>34</v>
      </c>
      <c r="Y107" s="55">
        <v>1</v>
      </c>
      <c r="Z107" s="52" t="s">
        <v>30</v>
      </c>
      <c r="AA107" s="52" t="s">
        <v>64</v>
      </c>
      <c r="AB107" s="52" t="s">
        <v>34</v>
      </c>
      <c r="AC107" s="53">
        <v>1</v>
      </c>
      <c r="AD107" s="54" t="s">
        <v>30</v>
      </c>
      <c r="AE107" s="54" t="s">
        <v>64</v>
      </c>
      <c r="AF107" s="360" t="s">
        <v>34</v>
      </c>
      <c r="AG107" s="127" t="s">
        <v>89</v>
      </c>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5"/>
      <c r="ID107" s="5"/>
      <c r="IE107" s="5"/>
    </row>
    <row r="108" spans="1:239" ht="30.75" customHeight="1" x14ac:dyDescent="0.3">
      <c r="A108" s="278" t="s">
        <v>457</v>
      </c>
      <c r="B108" s="278" t="s">
        <v>458</v>
      </c>
      <c r="C108" s="279" t="s">
        <v>334</v>
      </c>
      <c r="D108" s="176" t="s">
        <v>459</v>
      </c>
      <c r="E108" s="174" t="s">
        <v>36</v>
      </c>
      <c r="F108" s="174"/>
      <c r="G108" s="280"/>
      <c r="H108" s="174"/>
      <c r="I108" s="163"/>
      <c r="J108" s="281"/>
      <c r="K108" s="281"/>
      <c r="L108" s="281"/>
      <c r="M108" s="282"/>
      <c r="N108" s="164"/>
      <c r="O108" s="164"/>
      <c r="P108" s="164"/>
      <c r="Q108" s="283"/>
      <c r="R108" s="284"/>
      <c r="S108" s="166"/>
      <c r="T108" s="165"/>
      <c r="U108" s="166"/>
      <c r="V108" s="166"/>
      <c r="W108" s="166"/>
      <c r="X108" s="167"/>
      <c r="Y108" s="165"/>
      <c r="Z108" s="166"/>
      <c r="AA108" s="166"/>
      <c r="AB108" s="166"/>
      <c r="AC108" s="166"/>
      <c r="AD108" s="166"/>
      <c r="AE108" s="166"/>
      <c r="AF108" s="166"/>
      <c r="AG108" s="293"/>
      <c r="HM108" s="2"/>
      <c r="HN108" s="2"/>
      <c r="HO108" s="2"/>
      <c r="HP108" s="2"/>
      <c r="HQ108" s="2"/>
      <c r="HR108" s="2"/>
      <c r="HS108" s="2"/>
      <c r="HT108" s="2"/>
      <c r="HU108" s="2"/>
      <c r="HV108" s="2"/>
      <c r="HW108" s="2"/>
      <c r="HX108" s="2"/>
      <c r="HY108" s="2"/>
      <c r="HZ108" s="2"/>
      <c r="IA108" s="2"/>
      <c r="IB108" s="2"/>
      <c r="IC108" s="2"/>
      <c r="ID108" s="2"/>
      <c r="IE108" s="2"/>
    </row>
    <row r="109" spans="1:239" s="4" customFormat="1" ht="36" customHeight="1" x14ac:dyDescent="0.3">
      <c r="A109" s="97" t="s">
        <v>460</v>
      </c>
      <c r="B109" s="97" t="s">
        <v>461</v>
      </c>
      <c r="C109" s="98" t="s">
        <v>462</v>
      </c>
      <c r="D109" s="119"/>
      <c r="E109" s="97" t="s">
        <v>161</v>
      </c>
      <c r="F109" s="97"/>
      <c r="G109" s="121"/>
      <c r="H109" s="19"/>
      <c r="I109" s="362">
        <f>+I110+I111</f>
        <v>6</v>
      </c>
      <c r="J109" s="362">
        <f>+J110+J111</f>
        <v>6</v>
      </c>
      <c r="K109" s="123"/>
      <c r="L109" s="123"/>
      <c r="M109" s="129"/>
      <c r="N109" s="263"/>
      <c r="O109" s="263"/>
      <c r="P109" s="263"/>
      <c r="Q109" s="285"/>
      <c r="R109" s="286"/>
      <c r="S109" s="130"/>
      <c r="T109" s="83"/>
      <c r="U109" s="269"/>
      <c r="V109" s="269"/>
      <c r="W109" s="269"/>
      <c r="X109" s="271"/>
      <c r="Y109" s="141"/>
      <c r="Z109" s="269"/>
      <c r="AA109" s="269"/>
      <c r="AB109" s="270"/>
      <c r="AC109" s="269"/>
      <c r="AD109" s="269"/>
      <c r="AE109" s="269"/>
      <c r="AF109" s="270"/>
      <c r="AG109" s="287"/>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row>
    <row r="110" spans="1:239" ht="39.6" x14ac:dyDescent="0.3">
      <c r="A110" s="363"/>
      <c r="B110" s="364" t="s">
        <v>285</v>
      </c>
      <c r="C110" s="288" t="s">
        <v>463</v>
      </c>
      <c r="D110" s="85" t="s">
        <v>286</v>
      </c>
      <c r="E110" s="137" t="s">
        <v>97</v>
      </c>
      <c r="F110" s="116" t="s">
        <v>287</v>
      </c>
      <c r="G110" s="215" t="s">
        <v>25</v>
      </c>
      <c r="H110" s="185"/>
      <c r="I110" s="116" t="s">
        <v>70</v>
      </c>
      <c r="J110" s="116" t="s">
        <v>70</v>
      </c>
      <c r="K110" s="290" t="s">
        <v>288</v>
      </c>
      <c r="L110" s="116">
        <v>71</v>
      </c>
      <c r="M110" s="186">
        <v>6</v>
      </c>
      <c r="N110" s="188"/>
      <c r="O110" s="188">
        <v>24</v>
      </c>
      <c r="P110" s="188"/>
      <c r="Q110" s="342">
        <v>1</v>
      </c>
      <c r="R110" s="343" t="s">
        <v>28</v>
      </c>
      <c r="S110" s="343"/>
      <c r="T110" s="343"/>
      <c r="U110" s="344">
        <v>1</v>
      </c>
      <c r="V110" s="345" t="s">
        <v>30</v>
      </c>
      <c r="W110" s="344" t="s">
        <v>66</v>
      </c>
      <c r="X110" s="346" t="s">
        <v>175</v>
      </c>
      <c r="Y110" s="342">
        <v>1</v>
      </c>
      <c r="Z110" s="356" t="s">
        <v>30</v>
      </c>
      <c r="AA110" s="356" t="s">
        <v>66</v>
      </c>
      <c r="AB110" s="356" t="s">
        <v>175</v>
      </c>
      <c r="AC110" s="365">
        <v>1</v>
      </c>
      <c r="AD110" s="357" t="s">
        <v>30</v>
      </c>
      <c r="AE110" s="357" t="s">
        <v>66</v>
      </c>
      <c r="AF110" s="357" t="s">
        <v>175</v>
      </c>
      <c r="AG110" s="218" t="s">
        <v>464</v>
      </c>
    </row>
    <row r="111" spans="1:239" s="22" customFormat="1" ht="52.5" customHeight="1" x14ac:dyDescent="0.3">
      <c r="A111" s="171" t="s">
        <v>39</v>
      </c>
      <c r="B111" s="89" t="s">
        <v>193</v>
      </c>
      <c r="C111" s="90" t="s">
        <v>465</v>
      </c>
      <c r="D111" s="366" t="s">
        <v>194</v>
      </c>
      <c r="E111" s="106" t="s">
        <v>62</v>
      </c>
      <c r="F111" s="108" t="s">
        <v>195</v>
      </c>
      <c r="G111" s="170" t="s">
        <v>42</v>
      </c>
      <c r="H111" s="367"/>
      <c r="I111" s="170">
        <v>3</v>
      </c>
      <c r="J111" s="170">
        <v>3</v>
      </c>
      <c r="K111" s="171" t="s">
        <v>53</v>
      </c>
      <c r="L111" s="368">
        <v>71</v>
      </c>
      <c r="M111" s="369"/>
      <c r="N111" s="292">
        <v>6</v>
      </c>
      <c r="O111" s="292">
        <v>18</v>
      </c>
      <c r="P111" s="292"/>
      <c r="Q111" s="370">
        <v>1</v>
      </c>
      <c r="R111" s="67" t="s">
        <v>30</v>
      </c>
      <c r="S111" s="343" t="s">
        <v>196</v>
      </c>
      <c r="T111" s="343" t="s">
        <v>197</v>
      </c>
      <c r="U111" s="422" t="s">
        <v>198</v>
      </c>
      <c r="V111" s="423"/>
      <c r="W111" s="423"/>
      <c r="X111" s="423"/>
      <c r="Y111" s="423"/>
      <c r="Z111" s="423"/>
      <c r="AA111" s="423"/>
      <c r="AB111" s="423"/>
      <c r="AC111" s="423"/>
      <c r="AD111" s="423"/>
      <c r="AE111" s="423"/>
      <c r="AF111" s="424"/>
      <c r="AG111" s="92" t="s">
        <v>199</v>
      </c>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row>
    <row r="112" spans="1:239" ht="30.75" customHeight="1" x14ac:dyDescent="0.3">
      <c r="A112" s="278" t="s">
        <v>466</v>
      </c>
      <c r="B112" s="278" t="s">
        <v>467</v>
      </c>
      <c r="C112" s="279" t="s">
        <v>346</v>
      </c>
      <c r="D112" s="176"/>
      <c r="E112" s="174" t="s">
        <v>36</v>
      </c>
      <c r="F112" s="174"/>
      <c r="G112" s="280"/>
      <c r="H112" s="174"/>
      <c r="I112" s="163"/>
      <c r="J112" s="281"/>
      <c r="K112" s="281"/>
      <c r="L112" s="281"/>
      <c r="M112" s="282"/>
      <c r="N112" s="164"/>
      <c r="O112" s="164"/>
      <c r="P112" s="164"/>
      <c r="Q112" s="283"/>
      <c r="R112" s="284"/>
      <c r="S112" s="166"/>
      <c r="T112" s="165"/>
      <c r="U112" s="166"/>
      <c r="V112" s="166"/>
      <c r="W112" s="166"/>
      <c r="X112" s="167"/>
      <c r="Y112" s="165"/>
      <c r="Z112" s="166"/>
      <c r="AA112" s="166"/>
      <c r="AB112" s="166"/>
      <c r="AC112" s="166"/>
      <c r="AD112" s="166"/>
      <c r="AE112" s="166"/>
      <c r="AF112" s="166"/>
      <c r="AG112" s="293"/>
      <c r="HM112" s="2"/>
      <c r="HN112" s="2"/>
      <c r="HO112" s="2"/>
      <c r="HP112" s="2"/>
      <c r="HQ112" s="2"/>
      <c r="HR112" s="2"/>
      <c r="HS112" s="2"/>
      <c r="HT112" s="2"/>
      <c r="HU112" s="2"/>
      <c r="HV112" s="2"/>
      <c r="HW112" s="2"/>
      <c r="HX112" s="2"/>
      <c r="HY112" s="2"/>
      <c r="HZ112" s="2"/>
      <c r="IA112" s="2"/>
      <c r="IB112" s="2"/>
      <c r="IC112" s="2"/>
      <c r="ID112" s="2"/>
      <c r="IE112" s="2"/>
    </row>
    <row r="113" spans="1:239" s="4" customFormat="1" ht="36" customHeight="1" x14ac:dyDescent="0.3">
      <c r="A113" s="97" t="s">
        <v>468</v>
      </c>
      <c r="B113" s="97" t="s">
        <v>469</v>
      </c>
      <c r="C113" s="98" t="s">
        <v>470</v>
      </c>
      <c r="D113" s="119"/>
      <c r="E113" s="97" t="s">
        <v>161</v>
      </c>
      <c r="F113" s="97"/>
      <c r="G113" s="121"/>
      <c r="H113" s="19"/>
      <c r="I113" s="97">
        <f>+I114+I115</f>
        <v>6</v>
      </c>
      <c r="J113" s="97">
        <f>+J114+J115</f>
        <v>6</v>
      </c>
      <c r="K113" s="123"/>
      <c r="L113" s="123"/>
      <c r="M113" s="129"/>
      <c r="N113" s="263"/>
      <c r="O113" s="263"/>
      <c r="P113" s="263"/>
      <c r="Q113" s="285"/>
      <c r="R113" s="286"/>
      <c r="S113" s="130"/>
      <c r="T113" s="83"/>
      <c r="U113" s="269"/>
      <c r="V113" s="269"/>
      <c r="W113" s="269"/>
      <c r="X113" s="271"/>
      <c r="Y113" s="141"/>
      <c r="Z113" s="269"/>
      <c r="AA113" s="269"/>
      <c r="AB113" s="270"/>
      <c r="AC113" s="269"/>
      <c r="AD113" s="269"/>
      <c r="AE113" s="269"/>
      <c r="AF113" s="270"/>
      <c r="AG113" s="287"/>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row>
    <row r="114" spans="1:239" s="22" customFormat="1" ht="39.6" x14ac:dyDescent="0.3">
      <c r="A114" s="349"/>
      <c r="B114" s="350" t="s">
        <v>471</v>
      </c>
      <c r="C114" s="261" t="s">
        <v>472</v>
      </c>
      <c r="D114" s="170"/>
      <c r="E114" s="137" t="s">
        <v>97</v>
      </c>
      <c r="F114" s="371"/>
      <c r="G114" s="116" t="s">
        <v>25</v>
      </c>
      <c r="H114" s="371"/>
      <c r="I114" s="170" t="s">
        <v>70</v>
      </c>
      <c r="J114" s="170" t="s">
        <v>70</v>
      </c>
      <c r="K114" s="170" t="s">
        <v>353</v>
      </c>
      <c r="L114" s="170" t="str">
        <f>"07"</f>
        <v>07</v>
      </c>
      <c r="M114" s="369">
        <v>15</v>
      </c>
      <c r="N114" s="292">
        <v>0</v>
      </c>
      <c r="O114" s="292">
        <v>30</v>
      </c>
      <c r="P114" s="292"/>
      <c r="Q114" s="342">
        <v>1</v>
      </c>
      <c r="R114" s="343" t="s">
        <v>28</v>
      </c>
      <c r="S114" s="372"/>
      <c r="T114" s="372"/>
      <c r="U114" s="440" t="s">
        <v>354</v>
      </c>
      <c r="V114" s="441"/>
      <c r="W114" s="441"/>
      <c r="X114" s="441"/>
      <c r="Y114" s="342">
        <v>1</v>
      </c>
      <c r="Z114" s="343" t="s">
        <v>30</v>
      </c>
      <c r="AA114" s="372" t="s">
        <v>38</v>
      </c>
      <c r="AB114" s="295" t="s">
        <v>355</v>
      </c>
      <c r="AC114" s="440" t="s">
        <v>354</v>
      </c>
      <c r="AD114" s="441"/>
      <c r="AE114" s="441"/>
      <c r="AF114" s="442"/>
      <c r="AG114" s="145" t="s">
        <v>407</v>
      </c>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row>
    <row r="115" spans="1:239" s="4" customFormat="1" ht="36" customHeight="1" x14ac:dyDescent="0.3">
      <c r="A115" s="97" t="s">
        <v>473</v>
      </c>
      <c r="B115" s="97" t="s">
        <v>474</v>
      </c>
      <c r="C115" s="98" t="s">
        <v>475</v>
      </c>
      <c r="D115" s="119"/>
      <c r="E115" s="97" t="s">
        <v>264</v>
      </c>
      <c r="F115" s="97"/>
      <c r="G115" s="121"/>
      <c r="H115" s="373" t="s">
        <v>52</v>
      </c>
      <c r="I115" s="97" t="s">
        <v>70</v>
      </c>
      <c r="J115" s="97">
        <v>3</v>
      </c>
      <c r="K115" s="123"/>
      <c r="L115" s="123"/>
      <c r="M115" s="129"/>
      <c r="N115" s="263"/>
      <c r="O115" s="263"/>
      <c r="P115" s="263"/>
      <c r="Q115" s="285"/>
      <c r="R115" s="286"/>
      <c r="S115" s="130"/>
      <c r="T115" s="83"/>
      <c r="U115" s="269"/>
      <c r="V115" s="269"/>
      <c r="W115" s="269"/>
      <c r="X115" s="271"/>
      <c r="Y115" s="141"/>
      <c r="Z115" s="269"/>
      <c r="AA115" s="269"/>
      <c r="AB115" s="270"/>
      <c r="AC115" s="269"/>
      <c r="AD115" s="269"/>
      <c r="AE115" s="269"/>
      <c r="AF115" s="270"/>
      <c r="AG115" s="287"/>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row>
    <row r="116" spans="1:239" ht="81" customHeight="1" x14ac:dyDescent="0.3">
      <c r="A116" s="349"/>
      <c r="B116" s="374" t="s">
        <v>134</v>
      </c>
      <c r="C116" s="375" t="s">
        <v>220</v>
      </c>
      <c r="D116" s="57" t="s">
        <v>135</v>
      </c>
      <c r="E116" s="71" t="s">
        <v>97</v>
      </c>
      <c r="F116" s="71" t="s">
        <v>136</v>
      </c>
      <c r="G116" s="116" t="s">
        <v>101</v>
      </c>
      <c r="H116" s="217"/>
      <c r="I116" s="215" t="s">
        <v>70</v>
      </c>
      <c r="J116" s="215" t="s">
        <v>70</v>
      </c>
      <c r="K116" s="170" t="s">
        <v>137</v>
      </c>
      <c r="L116" s="170">
        <v>70</v>
      </c>
      <c r="M116" s="186">
        <v>15</v>
      </c>
      <c r="N116" s="188">
        <v>22</v>
      </c>
      <c r="O116" s="188"/>
      <c r="P116" s="188"/>
      <c r="Q116" s="55">
        <v>1</v>
      </c>
      <c r="R116" s="254" t="s">
        <v>30</v>
      </c>
      <c r="S116" s="254" t="s">
        <v>59</v>
      </c>
      <c r="T116" s="254"/>
      <c r="U116" s="53">
        <v>1</v>
      </c>
      <c r="V116" s="256" t="s">
        <v>30</v>
      </c>
      <c r="W116" s="256" t="s">
        <v>59</v>
      </c>
      <c r="X116" s="257"/>
      <c r="Y116" s="55">
        <v>1</v>
      </c>
      <c r="Z116" s="254" t="s">
        <v>30</v>
      </c>
      <c r="AA116" s="254" t="s">
        <v>59</v>
      </c>
      <c r="AB116" s="254"/>
      <c r="AC116" s="53">
        <v>1</v>
      </c>
      <c r="AD116" s="256" t="s">
        <v>30</v>
      </c>
      <c r="AE116" s="256" t="s">
        <v>59</v>
      </c>
      <c r="AF116" s="256"/>
      <c r="AG116" s="145" t="s">
        <v>138</v>
      </c>
    </row>
    <row r="117" spans="1:239" ht="46.5" customHeight="1" x14ac:dyDescent="0.3">
      <c r="A117" s="349"/>
      <c r="B117" s="350" t="s">
        <v>221</v>
      </c>
      <c r="C117" s="125" t="s">
        <v>222</v>
      </c>
      <c r="D117" s="376"/>
      <c r="E117" s="137" t="s">
        <v>97</v>
      </c>
      <c r="F117" s="73" t="s">
        <v>223</v>
      </c>
      <c r="G117" s="116" t="s">
        <v>101</v>
      </c>
      <c r="H117" s="217"/>
      <c r="I117" s="215">
        <v>3</v>
      </c>
      <c r="J117" s="215">
        <v>3</v>
      </c>
      <c r="K117" s="170" t="s">
        <v>224</v>
      </c>
      <c r="L117" s="170">
        <v>70</v>
      </c>
      <c r="M117" s="186"/>
      <c r="N117" s="188"/>
      <c r="O117" s="188">
        <v>20</v>
      </c>
      <c r="P117" s="188"/>
      <c r="Q117" s="55">
        <v>1</v>
      </c>
      <c r="R117" s="254" t="s">
        <v>28</v>
      </c>
      <c r="S117" s="254" t="s">
        <v>225</v>
      </c>
      <c r="T117" s="254"/>
      <c r="U117" s="53">
        <v>1</v>
      </c>
      <c r="V117" s="256" t="s">
        <v>30</v>
      </c>
      <c r="W117" s="256" t="s">
        <v>64</v>
      </c>
      <c r="X117" s="257" t="s">
        <v>31</v>
      </c>
      <c r="Y117" s="55">
        <v>1</v>
      </c>
      <c r="Z117" s="254" t="s">
        <v>30</v>
      </c>
      <c r="AA117" s="254" t="s">
        <v>38</v>
      </c>
      <c r="AB117" s="254" t="s">
        <v>104</v>
      </c>
      <c r="AC117" s="53">
        <v>1</v>
      </c>
      <c r="AD117" s="256" t="s">
        <v>30</v>
      </c>
      <c r="AE117" s="256" t="s">
        <v>38</v>
      </c>
      <c r="AF117" s="256" t="s">
        <v>104</v>
      </c>
      <c r="AG117" s="145" t="s">
        <v>226</v>
      </c>
    </row>
    <row r="118" spans="1:239" ht="39.6" x14ac:dyDescent="0.3">
      <c r="A118" s="363" t="str">
        <f t="shared" ref="A118:G119" si="24">IF(A110="","",A110)</f>
        <v/>
      </c>
      <c r="B118" s="364" t="str">
        <f t="shared" si="24"/>
        <v>LLA5H8A</v>
      </c>
      <c r="C118" s="288" t="str">
        <f t="shared" si="24"/>
        <v>Humanités numériques et  traitement de l'information (salle informatique)</v>
      </c>
      <c r="D118" s="85" t="str">
        <f t="shared" si="24"/>
        <v>LOL5H9D</v>
      </c>
      <c r="E118" s="137" t="str">
        <f t="shared" si="24"/>
        <v>UE de spécialisation</v>
      </c>
      <c r="F118" s="116" t="str">
        <f t="shared" si="24"/>
        <v>L3 SDL sauf parc. MEF-FLM et MEF-FLE, L3 Lettres parc. Métiers des Lettres</v>
      </c>
      <c r="G118" s="215" t="str">
        <f t="shared" si="24"/>
        <v>SDL</v>
      </c>
      <c r="H118" s="185"/>
      <c r="I118" s="116" t="str">
        <f t="shared" ref="I118:L119" si="25">IF(I110="","",I110)</f>
        <v>3</v>
      </c>
      <c r="J118" s="116" t="str">
        <f t="shared" si="25"/>
        <v>3</v>
      </c>
      <c r="K118" s="290" t="str">
        <f t="shared" si="25"/>
        <v>MINARD Anne-Lise</v>
      </c>
      <c r="L118" s="116">
        <f t="shared" si="25"/>
        <v>71</v>
      </c>
      <c r="M118" s="186">
        <v>6</v>
      </c>
      <c r="N118" s="321" t="str">
        <f>IF(N110="","",N110)</f>
        <v/>
      </c>
      <c r="O118" s="321">
        <f>IF(O110="","",O110)</f>
        <v>24</v>
      </c>
      <c r="P118" s="321" t="str">
        <f t="shared" ref="P118:X118" si="26">IF(P110="","",P110)</f>
        <v/>
      </c>
      <c r="Q118" s="342">
        <f t="shared" si="26"/>
        <v>1</v>
      </c>
      <c r="R118" s="343" t="str">
        <f t="shared" si="26"/>
        <v>CC</v>
      </c>
      <c r="S118" s="343" t="str">
        <f t="shared" si="26"/>
        <v/>
      </c>
      <c r="T118" s="343" t="str">
        <f t="shared" si="26"/>
        <v/>
      </c>
      <c r="U118" s="365">
        <f t="shared" si="26"/>
        <v>1</v>
      </c>
      <c r="V118" s="345" t="str">
        <f t="shared" si="26"/>
        <v>CT</v>
      </c>
      <c r="W118" s="365" t="str">
        <f t="shared" si="26"/>
        <v>Oral</v>
      </c>
      <c r="X118" s="346" t="str">
        <f t="shared" si="26"/>
        <v>15-20 min</v>
      </c>
      <c r="Y118" s="342">
        <f t="shared" ref="Y118:AG118" si="27">IF(Y110="","",Y110)</f>
        <v>1</v>
      </c>
      <c r="Z118" s="356" t="str">
        <f t="shared" si="27"/>
        <v>CT</v>
      </c>
      <c r="AA118" s="356" t="str">
        <f t="shared" si="27"/>
        <v>Oral</v>
      </c>
      <c r="AB118" s="356" t="str">
        <f t="shared" si="27"/>
        <v>15-20 min</v>
      </c>
      <c r="AC118" s="365">
        <f t="shared" si="27"/>
        <v>1</v>
      </c>
      <c r="AD118" s="357" t="str">
        <f t="shared" si="27"/>
        <v>CT</v>
      </c>
      <c r="AE118" s="357" t="str">
        <f t="shared" si="27"/>
        <v>Oral</v>
      </c>
      <c r="AF118" s="357" t="str">
        <f t="shared" si="27"/>
        <v>15-20 min</v>
      </c>
      <c r="AG118" s="218" t="str">
        <f t="shared" si="27"/>
        <v>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v>
      </c>
    </row>
    <row r="119" spans="1:239" s="22" customFormat="1" ht="52.5" customHeight="1" x14ac:dyDescent="0.3">
      <c r="A119" s="171" t="str">
        <f t="shared" si="24"/>
        <v>ECTS multiples</v>
      </c>
      <c r="B119" s="89" t="str">
        <f t="shared" si="24"/>
        <v>LLA5J6D</v>
      </c>
      <c r="C119" s="90" t="str">
        <f t="shared" si="24"/>
        <v xml:space="preserve">Gestion de projet S5 LEA (CM non présentiel) </v>
      </c>
      <c r="D119" s="366" t="str">
        <f t="shared" si="24"/>
        <v>LOL6J60
LOL6H8B</v>
      </c>
      <c r="E119" s="106" t="str">
        <f t="shared" si="24"/>
        <v>UE TRONC COMMUN</v>
      </c>
      <c r="F119" s="108" t="str">
        <f t="shared" si="24"/>
        <v>L3 SDL parc. COMTIL et LSF, L3 LEA parc. Commerce international</v>
      </c>
      <c r="G119" s="170" t="str">
        <f t="shared" si="24"/>
        <v>LEA</v>
      </c>
      <c r="H119" s="367"/>
      <c r="I119" s="170">
        <f t="shared" si="25"/>
        <v>3</v>
      </c>
      <c r="J119" s="170">
        <f t="shared" si="25"/>
        <v>3</v>
      </c>
      <c r="K119" s="171" t="str">
        <f t="shared" si="25"/>
        <v>TESSON-MARTEAU Sonia</v>
      </c>
      <c r="L119" s="368">
        <f t="shared" si="25"/>
        <v>71</v>
      </c>
      <c r="M119" s="369"/>
      <c r="N119" s="171">
        <f>IF(N111="","",N111)</f>
        <v>6</v>
      </c>
      <c r="O119" s="171">
        <f>IF(O111="","",O111)</f>
        <v>18</v>
      </c>
      <c r="P119" s="171" t="str">
        <f>IF(P111="","",P111)</f>
        <v/>
      </c>
      <c r="Q119" s="370">
        <f t="shared" ref="Q119:X119" si="28">IF(Q111="","",Q111)</f>
        <v>1</v>
      </c>
      <c r="R119" s="67" t="str">
        <f t="shared" si="28"/>
        <v>CT</v>
      </c>
      <c r="S119" s="343" t="str">
        <f t="shared" si="28"/>
        <v>projet</v>
      </c>
      <c r="T119" s="343" t="str">
        <f t="shared" si="28"/>
        <v>projet + soutenance</v>
      </c>
      <c r="U119" s="422" t="str">
        <f t="shared" si="28"/>
        <v>Session unique - statut RSE impossible</v>
      </c>
      <c r="V119" s="423" t="str">
        <f t="shared" si="28"/>
        <v/>
      </c>
      <c r="W119" s="423" t="str">
        <f t="shared" si="28"/>
        <v/>
      </c>
      <c r="X119" s="423" t="str">
        <f t="shared" si="28"/>
        <v/>
      </c>
      <c r="Y119" s="423" t="str">
        <f t="shared" ref="Y119:AG119" si="29">IF(Y111="","",Y111)</f>
        <v/>
      </c>
      <c r="Z119" s="423" t="str">
        <f t="shared" si="29"/>
        <v/>
      </c>
      <c r="AA119" s="423" t="str">
        <f t="shared" si="29"/>
        <v/>
      </c>
      <c r="AB119" s="423" t="str">
        <f t="shared" si="29"/>
        <v/>
      </c>
      <c r="AC119" s="423" t="str">
        <f t="shared" si="29"/>
        <v/>
      </c>
      <c r="AD119" s="423" t="str">
        <f t="shared" si="29"/>
        <v/>
      </c>
      <c r="AE119" s="423" t="str">
        <f t="shared" si="29"/>
        <v/>
      </c>
      <c r="AF119" s="424" t="str">
        <f t="shared" si="29"/>
        <v/>
      </c>
      <c r="AG119" s="92" t="str">
        <f t="shared" si="29"/>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row>
    <row r="120" spans="1:239" ht="30.75" customHeight="1" x14ac:dyDescent="0.3">
      <c r="A120" s="278" t="s">
        <v>476</v>
      </c>
      <c r="B120" s="278" t="s">
        <v>477</v>
      </c>
      <c r="C120" s="279" t="s">
        <v>478</v>
      </c>
      <c r="D120" s="176" t="s">
        <v>479</v>
      </c>
      <c r="E120" s="174" t="s">
        <v>36</v>
      </c>
      <c r="F120" s="174"/>
      <c r="G120" s="280"/>
      <c r="H120" s="111"/>
      <c r="I120" s="163"/>
      <c r="J120" s="281"/>
      <c r="K120" s="281"/>
      <c r="L120" s="281"/>
      <c r="M120" s="282"/>
      <c r="N120" s="164"/>
      <c r="O120" s="164"/>
      <c r="P120" s="164"/>
      <c r="Q120" s="283"/>
      <c r="R120" s="284"/>
      <c r="S120" s="166"/>
      <c r="T120" s="165"/>
      <c r="U120" s="166"/>
      <c r="V120" s="166"/>
      <c r="W120" s="166"/>
      <c r="X120" s="167"/>
      <c r="Y120" s="165"/>
      <c r="Z120" s="166"/>
      <c r="AA120" s="166"/>
      <c r="AB120" s="166"/>
      <c r="AC120" s="166"/>
      <c r="AD120" s="166"/>
      <c r="AE120" s="166"/>
      <c r="AF120" s="166"/>
      <c r="AG120" s="293"/>
      <c r="HM120" s="2"/>
      <c r="HN120" s="2"/>
      <c r="HO120" s="2"/>
      <c r="HP120" s="2"/>
      <c r="HQ120" s="2"/>
      <c r="HR120" s="2"/>
      <c r="HS120" s="2"/>
      <c r="HT120" s="2"/>
      <c r="HU120" s="2"/>
      <c r="HV120" s="2"/>
      <c r="HW120" s="2"/>
      <c r="HX120" s="2"/>
      <c r="HY120" s="2"/>
      <c r="HZ120" s="2"/>
      <c r="IA120" s="2"/>
      <c r="IB120" s="2"/>
      <c r="IC120" s="2"/>
      <c r="ID120" s="2"/>
      <c r="IE120" s="2"/>
    </row>
    <row r="121" spans="1:239" s="4" customFormat="1" ht="36" customHeight="1" x14ac:dyDescent="0.3">
      <c r="A121" s="97" t="s">
        <v>200</v>
      </c>
      <c r="B121" s="97" t="s">
        <v>201</v>
      </c>
      <c r="C121" s="98" t="s">
        <v>202</v>
      </c>
      <c r="D121" s="119"/>
      <c r="E121" s="97" t="s">
        <v>161</v>
      </c>
      <c r="F121" s="97"/>
      <c r="G121" s="377"/>
      <c r="H121" s="373"/>
      <c r="I121" s="97">
        <f>+I123+I122</f>
        <v>6</v>
      </c>
      <c r="J121" s="97">
        <f>+J123+J122</f>
        <v>6</v>
      </c>
      <c r="K121" s="123"/>
      <c r="L121" s="123"/>
      <c r="M121" s="129"/>
      <c r="N121" s="263"/>
      <c r="O121" s="263"/>
      <c r="P121" s="263"/>
      <c r="Q121" s="285"/>
      <c r="R121" s="286"/>
      <c r="S121" s="130"/>
      <c r="T121" s="83"/>
      <c r="U121" s="269"/>
      <c r="V121" s="269"/>
      <c r="W121" s="269"/>
      <c r="X121" s="271"/>
      <c r="Y121" s="141"/>
      <c r="Z121" s="269"/>
      <c r="AA121" s="269"/>
      <c r="AB121" s="270"/>
      <c r="AC121" s="269"/>
      <c r="AD121" s="269"/>
      <c r="AE121" s="269"/>
      <c r="AF121" s="270"/>
      <c r="AG121" s="287"/>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row>
    <row r="122" spans="1:239" ht="52.8" x14ac:dyDescent="0.3">
      <c r="A122" s="349"/>
      <c r="B122" s="350" t="s">
        <v>203</v>
      </c>
      <c r="C122" s="90" t="s">
        <v>480</v>
      </c>
      <c r="D122" s="170" t="s">
        <v>204</v>
      </c>
      <c r="E122" s="137" t="s">
        <v>97</v>
      </c>
      <c r="F122" s="215" t="s">
        <v>205</v>
      </c>
      <c r="G122" s="116" t="s">
        <v>25</v>
      </c>
      <c r="H122" s="185"/>
      <c r="I122" s="215" t="s">
        <v>70</v>
      </c>
      <c r="J122" s="215" t="s">
        <v>70</v>
      </c>
      <c r="K122" s="292" t="s">
        <v>26</v>
      </c>
      <c r="L122" s="215" t="str">
        <f>"07"</f>
        <v>07</v>
      </c>
      <c r="M122" s="186">
        <v>16</v>
      </c>
      <c r="N122" s="321"/>
      <c r="O122" s="321">
        <v>24</v>
      </c>
      <c r="P122" s="321"/>
      <c r="Q122" s="55">
        <v>1</v>
      </c>
      <c r="R122" s="343" t="s">
        <v>28</v>
      </c>
      <c r="S122" s="343" t="s">
        <v>206</v>
      </c>
      <c r="T122" s="343"/>
      <c r="U122" s="365">
        <v>1</v>
      </c>
      <c r="V122" s="345" t="s">
        <v>30</v>
      </c>
      <c r="W122" s="365" t="s">
        <v>64</v>
      </c>
      <c r="X122" s="346" t="s">
        <v>34</v>
      </c>
      <c r="Y122" s="342">
        <v>1</v>
      </c>
      <c r="Z122" s="356" t="s">
        <v>30</v>
      </c>
      <c r="AA122" s="356" t="s">
        <v>29</v>
      </c>
      <c r="AB122" s="356" t="s">
        <v>34</v>
      </c>
      <c r="AC122" s="365">
        <v>1</v>
      </c>
      <c r="AD122" s="357" t="s">
        <v>30</v>
      </c>
      <c r="AE122" s="357" t="s">
        <v>29</v>
      </c>
      <c r="AF122" s="357" t="s">
        <v>34</v>
      </c>
      <c r="AG122" s="145" t="s">
        <v>207</v>
      </c>
    </row>
    <row r="123" spans="1:239" s="4" customFormat="1" ht="36" customHeight="1" x14ac:dyDescent="0.3">
      <c r="A123" s="97" t="s">
        <v>208</v>
      </c>
      <c r="B123" s="97" t="s">
        <v>209</v>
      </c>
      <c r="C123" s="98" t="s">
        <v>210</v>
      </c>
      <c r="D123" s="119"/>
      <c r="E123" s="97" t="s">
        <v>264</v>
      </c>
      <c r="F123" s="97"/>
      <c r="G123" s="377"/>
      <c r="H123" s="373" t="s">
        <v>52</v>
      </c>
      <c r="I123" s="97" t="s">
        <v>70</v>
      </c>
      <c r="J123" s="123" t="s">
        <v>70</v>
      </c>
      <c r="K123" s="123"/>
      <c r="L123" s="123"/>
      <c r="M123" s="129"/>
      <c r="N123" s="263"/>
      <c r="O123" s="263"/>
      <c r="P123" s="263"/>
      <c r="Q123" s="285"/>
      <c r="R123" s="286"/>
      <c r="S123" s="130"/>
      <c r="T123" s="83"/>
      <c r="U123" s="269"/>
      <c r="V123" s="269"/>
      <c r="W123" s="269"/>
      <c r="X123" s="271"/>
      <c r="Y123" s="141"/>
      <c r="Z123" s="269"/>
      <c r="AA123" s="269"/>
      <c r="AB123" s="270"/>
      <c r="AC123" s="269"/>
      <c r="AD123" s="269"/>
      <c r="AE123" s="269"/>
      <c r="AF123" s="270"/>
      <c r="AG123" s="287"/>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row>
    <row r="124" spans="1:239" ht="52.8" x14ac:dyDescent="0.3">
      <c r="A124" s="350"/>
      <c r="B124" s="350" t="s">
        <v>211</v>
      </c>
      <c r="C124" s="378" t="s">
        <v>212</v>
      </c>
      <c r="D124" s="170" t="s">
        <v>213</v>
      </c>
      <c r="E124" s="137" t="s">
        <v>97</v>
      </c>
      <c r="F124" s="215" t="s">
        <v>205</v>
      </c>
      <c r="G124" s="116" t="s">
        <v>25</v>
      </c>
      <c r="H124" s="379"/>
      <c r="I124" s="126" t="s">
        <v>70</v>
      </c>
      <c r="J124" s="126" t="s">
        <v>70</v>
      </c>
      <c r="K124" s="292" t="s">
        <v>214</v>
      </c>
      <c r="L124" s="126">
        <v>13</v>
      </c>
      <c r="M124" s="252"/>
      <c r="N124" s="88"/>
      <c r="O124" s="88">
        <v>24</v>
      </c>
      <c r="P124" s="321"/>
      <c r="Q124" s="55">
        <v>1</v>
      </c>
      <c r="R124" s="343" t="s">
        <v>28</v>
      </c>
      <c r="S124" s="343"/>
      <c r="T124" s="343"/>
      <c r="U124" s="365">
        <v>1</v>
      </c>
      <c r="V124" s="345" t="s">
        <v>30</v>
      </c>
      <c r="W124" s="365" t="s">
        <v>66</v>
      </c>
      <c r="X124" s="346" t="s">
        <v>175</v>
      </c>
      <c r="Y124" s="342">
        <v>1</v>
      </c>
      <c r="Z124" s="356" t="s">
        <v>30</v>
      </c>
      <c r="AA124" s="356" t="s">
        <v>66</v>
      </c>
      <c r="AB124" s="356" t="s">
        <v>175</v>
      </c>
      <c r="AC124" s="365">
        <v>1</v>
      </c>
      <c r="AD124" s="357" t="s">
        <v>30</v>
      </c>
      <c r="AE124" s="357" t="s">
        <v>66</v>
      </c>
      <c r="AF124" s="357" t="s">
        <v>175</v>
      </c>
      <c r="AG124" s="139" t="s">
        <v>481</v>
      </c>
    </row>
    <row r="125" spans="1:239" ht="52.8" x14ac:dyDescent="0.3">
      <c r="A125" s="350"/>
      <c r="B125" s="350" t="s">
        <v>215</v>
      </c>
      <c r="C125" s="378" t="s">
        <v>482</v>
      </c>
      <c r="D125" s="170" t="s">
        <v>216</v>
      </c>
      <c r="E125" s="137" t="s">
        <v>97</v>
      </c>
      <c r="F125" s="215" t="s">
        <v>205</v>
      </c>
      <c r="G125" s="116" t="s">
        <v>25</v>
      </c>
      <c r="H125" s="185"/>
      <c r="I125" s="126" t="s">
        <v>70</v>
      </c>
      <c r="J125" s="126" t="s">
        <v>70</v>
      </c>
      <c r="K125" s="292" t="s">
        <v>217</v>
      </c>
      <c r="L125" s="126">
        <v>13</v>
      </c>
      <c r="M125" s="252"/>
      <c r="N125" s="133"/>
      <c r="O125" s="133">
        <v>24</v>
      </c>
      <c r="P125" s="188"/>
      <c r="Q125" s="55">
        <v>1</v>
      </c>
      <c r="R125" s="343" t="s">
        <v>28</v>
      </c>
      <c r="S125" s="343"/>
      <c r="T125" s="343"/>
      <c r="U125" s="344">
        <v>1</v>
      </c>
      <c r="V125" s="345" t="s">
        <v>30</v>
      </c>
      <c r="W125" s="344" t="s">
        <v>66</v>
      </c>
      <c r="X125" s="346" t="s">
        <v>175</v>
      </c>
      <c r="Y125" s="342">
        <v>1</v>
      </c>
      <c r="Z125" s="347" t="s">
        <v>30</v>
      </c>
      <c r="AA125" s="347" t="s">
        <v>66</v>
      </c>
      <c r="AB125" s="347" t="s">
        <v>175</v>
      </c>
      <c r="AC125" s="344">
        <v>1</v>
      </c>
      <c r="AD125" s="348" t="s">
        <v>30</v>
      </c>
      <c r="AE125" s="348" t="s">
        <v>66</v>
      </c>
      <c r="AF125" s="348" t="s">
        <v>175</v>
      </c>
      <c r="AG125" s="139" t="s">
        <v>481</v>
      </c>
    </row>
    <row r="126" spans="1:239" ht="30.75" customHeight="1" x14ac:dyDescent="0.3">
      <c r="A126" s="278" t="s">
        <v>483</v>
      </c>
      <c r="B126" s="278" t="s">
        <v>484</v>
      </c>
      <c r="C126" s="279" t="s">
        <v>485</v>
      </c>
      <c r="D126" s="176" t="s">
        <v>486</v>
      </c>
      <c r="E126" s="174" t="s">
        <v>36</v>
      </c>
      <c r="F126" s="174"/>
      <c r="G126" s="280"/>
      <c r="H126" s="174"/>
      <c r="I126" s="380">
        <f>+I127+I130</f>
        <v>6</v>
      </c>
      <c r="J126" s="380">
        <f>+J127+J130</f>
        <v>6</v>
      </c>
      <c r="K126" s="281"/>
      <c r="L126" s="281"/>
      <c r="M126" s="282"/>
      <c r="N126" s="164"/>
      <c r="O126" s="164"/>
      <c r="P126" s="164"/>
      <c r="Q126" s="283"/>
      <c r="R126" s="284"/>
      <c r="S126" s="166"/>
      <c r="T126" s="165"/>
      <c r="U126" s="166"/>
      <c r="V126" s="166"/>
      <c r="W126" s="166"/>
      <c r="X126" s="167"/>
      <c r="Y126" s="165"/>
      <c r="Z126" s="166"/>
      <c r="AA126" s="166"/>
      <c r="AB126" s="166"/>
      <c r="AC126" s="166"/>
      <c r="AD126" s="166"/>
      <c r="AE126" s="166"/>
      <c r="AF126" s="166"/>
      <c r="AG126" s="293"/>
      <c r="HM126" s="2"/>
      <c r="HN126" s="2"/>
      <c r="HO126" s="2"/>
      <c r="HP126" s="2"/>
      <c r="HQ126" s="2"/>
      <c r="HR126" s="2"/>
      <c r="HS126" s="2"/>
      <c r="HT126" s="2"/>
      <c r="HU126" s="2"/>
      <c r="HV126" s="2"/>
      <c r="HW126" s="2"/>
      <c r="HX126" s="2"/>
      <c r="HY126" s="2"/>
      <c r="HZ126" s="2"/>
      <c r="IA126" s="2"/>
      <c r="IB126" s="2"/>
      <c r="IC126" s="2"/>
      <c r="ID126" s="2"/>
      <c r="IE126" s="2"/>
    </row>
    <row r="127" spans="1:239" s="4" customFormat="1" ht="36" customHeight="1" x14ac:dyDescent="0.3">
      <c r="A127" s="97" t="s">
        <v>218</v>
      </c>
      <c r="B127" s="97" t="s">
        <v>219</v>
      </c>
      <c r="C127" s="98" t="s">
        <v>487</v>
      </c>
      <c r="D127" s="119"/>
      <c r="E127" s="97" t="s">
        <v>50</v>
      </c>
      <c r="F127" s="97"/>
      <c r="G127" s="121"/>
      <c r="H127" s="19" t="s">
        <v>52</v>
      </c>
      <c r="I127" s="97">
        <v>3</v>
      </c>
      <c r="J127" s="123">
        <v>3</v>
      </c>
      <c r="K127" s="123"/>
      <c r="L127" s="123"/>
      <c r="M127" s="129"/>
      <c r="N127" s="263"/>
      <c r="O127" s="263"/>
      <c r="P127" s="263"/>
      <c r="Q127" s="285"/>
      <c r="R127" s="286"/>
      <c r="S127" s="130"/>
      <c r="T127" s="83"/>
      <c r="U127" s="269"/>
      <c r="V127" s="269"/>
      <c r="W127" s="269"/>
      <c r="X127" s="271"/>
      <c r="Y127" s="141"/>
      <c r="Z127" s="269"/>
      <c r="AA127" s="269"/>
      <c r="AB127" s="270"/>
      <c r="AC127" s="269"/>
      <c r="AD127" s="269"/>
      <c r="AE127" s="269"/>
      <c r="AF127" s="270"/>
      <c r="AG127" s="287"/>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row>
    <row r="128" spans="1:239" ht="81" customHeight="1" x14ac:dyDescent="0.3">
      <c r="A128" s="349" t="str">
        <f t="shared" ref="A128:G129" si="30">IF(A116="","",A116)</f>
        <v/>
      </c>
      <c r="B128" s="374" t="str">
        <f t="shared" si="30"/>
        <v>LLA5MF1</v>
      </c>
      <c r="C128" s="375" t="str">
        <f t="shared" si="30"/>
        <v>Psychologie et sociologie pour l’enseignement (Choix impossible si suivi LLA4MF1)</v>
      </c>
      <c r="D128" s="57" t="str">
        <f t="shared" si="30"/>
        <v>LOL5D7B
LOL5E6C
LOL5H7E
LOL6G7G
LOL6H6E</v>
      </c>
      <c r="E128" s="71" t="str">
        <f t="shared" si="30"/>
        <v>UE de spécialisation</v>
      </c>
      <c r="F128" s="71" t="str">
        <f t="shared" si="30"/>
        <v>INSPE- L3 LEA parc. MEEF 1, L3 Histoire parc. MEEF, L3 Géo parc. MEEF, L3 SDL parc. MEF-FLM et LSF</v>
      </c>
      <c r="G128" s="116" t="str">
        <f t="shared" si="30"/>
        <v>INSPE</v>
      </c>
      <c r="H128" s="217"/>
      <c r="I128" s="215" t="str">
        <f t="shared" ref="I128:L129" si="31">IF(I116="","",I116)</f>
        <v>3</v>
      </c>
      <c r="J128" s="215" t="str">
        <f t="shared" si="31"/>
        <v>3</v>
      </c>
      <c r="K128" s="170" t="str">
        <f t="shared" si="31"/>
        <v>DOYEN Anne-Lise</v>
      </c>
      <c r="L128" s="170">
        <f t="shared" si="31"/>
        <v>70</v>
      </c>
      <c r="M128" s="186">
        <v>15</v>
      </c>
      <c r="N128" s="188">
        <f>IF(N116="","",N116)</f>
        <v>22</v>
      </c>
      <c r="O128" s="188" t="str">
        <f>IF(O116="","",O116)</f>
        <v/>
      </c>
      <c r="P128" s="188" t="str">
        <f t="shared" ref="P128:X128" si="32">IF(P116="","",P116)</f>
        <v/>
      </c>
      <c r="Q128" s="55">
        <f t="shared" si="32"/>
        <v>1</v>
      </c>
      <c r="R128" s="254" t="str">
        <f t="shared" si="32"/>
        <v>CT</v>
      </c>
      <c r="S128" s="254" t="str">
        <f t="shared" si="32"/>
        <v>Dossier</v>
      </c>
      <c r="T128" s="254" t="str">
        <f t="shared" si="32"/>
        <v/>
      </c>
      <c r="U128" s="53">
        <f t="shared" si="32"/>
        <v>1</v>
      </c>
      <c r="V128" s="256" t="str">
        <f t="shared" si="32"/>
        <v>CT</v>
      </c>
      <c r="W128" s="256" t="str">
        <f t="shared" si="32"/>
        <v>Dossier</v>
      </c>
      <c r="X128" s="257" t="str">
        <f t="shared" si="32"/>
        <v/>
      </c>
      <c r="Y128" s="55">
        <f t="shared" ref="Y128:AG128" si="33">IF(Y116="","",Y116)</f>
        <v>1</v>
      </c>
      <c r="Z128" s="254" t="str">
        <f t="shared" si="33"/>
        <v>CT</v>
      </c>
      <c r="AA128" s="254" t="str">
        <f t="shared" si="33"/>
        <v>Dossier</v>
      </c>
      <c r="AB128" s="254" t="str">
        <f t="shared" si="33"/>
        <v/>
      </c>
      <c r="AC128" s="53">
        <f t="shared" si="33"/>
        <v>1</v>
      </c>
      <c r="AD128" s="256" t="str">
        <f t="shared" si="33"/>
        <v>CT</v>
      </c>
      <c r="AE128" s="256" t="str">
        <f t="shared" si="33"/>
        <v>Dossier</v>
      </c>
      <c r="AF128" s="256" t="str">
        <f t="shared" si="33"/>
        <v/>
      </c>
      <c r="AG128" s="145" t="str">
        <f t="shared" si="33"/>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29" spans="1:239" ht="46.5" customHeight="1" x14ac:dyDescent="0.3">
      <c r="A129" s="349" t="str">
        <f t="shared" si="30"/>
        <v/>
      </c>
      <c r="B129" s="350" t="str">
        <f t="shared" si="30"/>
        <v>LLA5MF2A</v>
      </c>
      <c r="C129" s="125" t="str">
        <f t="shared" si="30"/>
        <v>Enseigner l'histoire-géographie à l'école primaire</v>
      </c>
      <c r="D129" s="376" t="str">
        <f t="shared" si="30"/>
        <v/>
      </c>
      <c r="E129" s="137" t="str">
        <f t="shared" si="30"/>
        <v>UE de spécialisation</v>
      </c>
      <c r="F129" s="73" t="str">
        <f t="shared" si="30"/>
        <v>INSPE-COST-PLURI  - L3 LEA parc. MEEF 1, L3 Lettres parc. MEEF 1, L3 SDL parc. MEF-FLM</v>
      </c>
      <c r="G129" s="215" t="str">
        <f t="shared" si="30"/>
        <v>INSPE</v>
      </c>
      <c r="H129" s="217"/>
      <c r="I129" s="215">
        <f t="shared" si="31"/>
        <v>3</v>
      </c>
      <c r="J129" s="215">
        <f t="shared" si="31"/>
        <v>3</v>
      </c>
      <c r="K129" s="170" t="str">
        <f t="shared" si="31"/>
        <v>BADIER Walter</v>
      </c>
      <c r="L129" s="170">
        <f t="shared" si="31"/>
        <v>70</v>
      </c>
      <c r="M129" s="186"/>
      <c r="N129" s="188" t="str">
        <f>IF(N117="","",N117)</f>
        <v/>
      </c>
      <c r="O129" s="188">
        <f>IF(O117="","",O117)</f>
        <v>20</v>
      </c>
      <c r="P129" s="188" t="str">
        <f t="shared" ref="P129:X129" si="34">IF(P117="","",P117)</f>
        <v/>
      </c>
      <c r="Q129" s="55">
        <f t="shared" si="34"/>
        <v>1</v>
      </c>
      <c r="R129" s="254" t="str">
        <f t="shared" si="34"/>
        <v>CC</v>
      </c>
      <c r="S129" s="254" t="str">
        <f t="shared" si="34"/>
        <v>oral et Ecrit</v>
      </c>
      <c r="T129" s="254" t="str">
        <f t="shared" si="34"/>
        <v/>
      </c>
      <c r="U129" s="53">
        <f t="shared" si="34"/>
        <v>1</v>
      </c>
      <c r="V129" s="256" t="str">
        <f t="shared" si="34"/>
        <v>CT</v>
      </c>
      <c r="W129" s="256" t="str">
        <f t="shared" si="34"/>
        <v>Ecrit</v>
      </c>
      <c r="X129" s="257" t="str">
        <f t="shared" si="34"/>
        <v>1h30</v>
      </c>
      <c r="Y129" s="55">
        <f t="shared" ref="Y129:AG129" si="35">IF(Y117="","",Y117)</f>
        <v>1</v>
      </c>
      <c r="Z129" s="254" t="str">
        <f t="shared" si="35"/>
        <v>CT</v>
      </c>
      <c r="AA129" s="254" t="str">
        <f t="shared" si="35"/>
        <v>oral</v>
      </c>
      <c r="AB129" s="254" t="str">
        <f t="shared" si="35"/>
        <v>20 min</v>
      </c>
      <c r="AC129" s="53">
        <f t="shared" si="35"/>
        <v>1</v>
      </c>
      <c r="AD129" s="256" t="str">
        <f t="shared" si="35"/>
        <v>CT</v>
      </c>
      <c r="AE129" s="256" t="str">
        <f t="shared" si="35"/>
        <v>oral</v>
      </c>
      <c r="AF129" s="256" t="str">
        <f t="shared" si="35"/>
        <v>20 min</v>
      </c>
      <c r="AG129" s="145" t="str">
        <f t="shared" si="35"/>
        <v>Connaître le programme de cycle 3 en histoire-géographie et en maîtriser les grandes notions.
Connaître les démarches et outils pour enseigner l'histoire et la géographie.</v>
      </c>
    </row>
    <row r="130" spans="1:239" s="4" customFormat="1" ht="36" customHeight="1" x14ac:dyDescent="0.3">
      <c r="A130" s="97" t="s">
        <v>227</v>
      </c>
      <c r="B130" s="97" t="s">
        <v>228</v>
      </c>
      <c r="C130" s="98" t="s">
        <v>488</v>
      </c>
      <c r="D130" s="119"/>
      <c r="E130" s="97" t="s">
        <v>50</v>
      </c>
      <c r="F130" s="97"/>
      <c r="G130" s="121"/>
      <c r="H130" s="19" t="s">
        <v>52</v>
      </c>
      <c r="I130" s="97">
        <v>3</v>
      </c>
      <c r="J130" s="123">
        <v>3</v>
      </c>
      <c r="K130" s="123"/>
      <c r="L130" s="123"/>
      <c r="M130" s="129"/>
      <c r="N130" s="263"/>
      <c r="O130" s="263"/>
      <c r="P130" s="263"/>
      <c r="Q130" s="285"/>
      <c r="R130" s="286"/>
      <c r="S130" s="130"/>
      <c r="T130" s="83"/>
      <c r="U130" s="269"/>
      <c r="V130" s="269"/>
      <c r="W130" s="269"/>
      <c r="X130" s="271"/>
      <c r="Y130" s="141"/>
      <c r="Z130" s="269"/>
      <c r="AA130" s="269"/>
      <c r="AB130" s="270"/>
      <c r="AC130" s="269"/>
      <c r="AD130" s="269"/>
      <c r="AE130" s="269"/>
      <c r="AF130" s="270"/>
      <c r="AG130" s="287"/>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row>
    <row r="131" spans="1:239" ht="79.2" x14ac:dyDescent="0.3">
      <c r="A131" s="381"/>
      <c r="B131" s="74" t="s">
        <v>229</v>
      </c>
      <c r="C131" s="62" t="s">
        <v>230</v>
      </c>
      <c r="D131" s="382" t="s">
        <v>231</v>
      </c>
      <c r="E131" s="71" t="s">
        <v>97</v>
      </c>
      <c r="F131" s="56" t="s">
        <v>232</v>
      </c>
      <c r="G131" s="116" t="s">
        <v>25</v>
      </c>
      <c r="H131" s="75"/>
      <c r="I131" s="162" t="s">
        <v>70</v>
      </c>
      <c r="J131" s="162" t="s">
        <v>70</v>
      </c>
      <c r="K131" s="100" t="s">
        <v>80</v>
      </c>
      <c r="L131" s="215">
        <v>27</v>
      </c>
      <c r="M131" s="186">
        <v>10</v>
      </c>
      <c r="N131" s="188"/>
      <c r="O131" s="188">
        <v>24</v>
      </c>
      <c r="P131" s="188"/>
      <c r="Q131" s="104">
        <v>1</v>
      </c>
      <c r="R131" s="254" t="s">
        <v>28</v>
      </c>
      <c r="S131" s="254"/>
      <c r="T131" s="254"/>
      <c r="U131" s="255">
        <v>1</v>
      </c>
      <c r="V131" s="256" t="s">
        <v>30</v>
      </c>
      <c r="W131" s="256" t="s">
        <v>64</v>
      </c>
      <c r="X131" s="257" t="s">
        <v>34</v>
      </c>
      <c r="Y131" s="104">
        <v>1</v>
      </c>
      <c r="Z131" s="254" t="s">
        <v>30</v>
      </c>
      <c r="AA131" s="254" t="s">
        <v>64</v>
      </c>
      <c r="AB131" s="254" t="s">
        <v>34</v>
      </c>
      <c r="AC131" s="255">
        <v>1</v>
      </c>
      <c r="AD131" s="256" t="s">
        <v>30</v>
      </c>
      <c r="AE131" s="256" t="s">
        <v>64</v>
      </c>
      <c r="AF131" s="256" t="s">
        <v>34</v>
      </c>
      <c r="AG131" s="145" t="s">
        <v>233</v>
      </c>
    </row>
    <row r="132" spans="1:239" ht="46.5" customHeight="1" x14ac:dyDescent="0.3">
      <c r="A132" s="349" t="str">
        <f>IF(A117="","",A117)</f>
        <v/>
      </c>
      <c r="B132" s="350" t="str">
        <f>IF(B117="","",B117)</f>
        <v>LLA5MF2A</v>
      </c>
      <c r="C132" s="125" t="s">
        <v>489</v>
      </c>
      <c r="D132" s="376" t="str">
        <f>IF(D117="","",D117)</f>
        <v/>
      </c>
      <c r="E132" s="137" t="str">
        <f>IF(E117="","",E117)</f>
        <v>UE de spécialisation</v>
      </c>
      <c r="F132" s="73" t="str">
        <f>IF(F117="","",F117)</f>
        <v>INSPE-COST-PLURI  - L3 LEA parc. MEEF 1, L3 Lettres parc. MEEF 1, L3 SDL parc. MEF-FLM</v>
      </c>
      <c r="G132" s="215" t="str">
        <f>IF(G117="","",G117)</f>
        <v>INSPE</v>
      </c>
      <c r="H132" s="217"/>
      <c r="I132" s="215">
        <f>IF(I117="","",I117)</f>
        <v>3</v>
      </c>
      <c r="J132" s="215">
        <f>IF(J117="","",J117)</f>
        <v>3</v>
      </c>
      <c r="K132" s="170" t="str">
        <f>IF(K117="","",K117)</f>
        <v>BADIER Walter</v>
      </c>
      <c r="L132" s="170">
        <f>IF(L117="","",L117)</f>
        <v>70</v>
      </c>
      <c r="M132" s="186"/>
      <c r="N132" s="188" t="str">
        <f>IF(N117="","",N117)</f>
        <v/>
      </c>
      <c r="O132" s="188">
        <f>IF(O117="","",O117)</f>
        <v>20</v>
      </c>
      <c r="P132" s="188" t="str">
        <f t="shared" ref="P132:X132" si="36">IF(P117="","",P117)</f>
        <v/>
      </c>
      <c r="Q132" s="55">
        <f t="shared" si="36"/>
        <v>1</v>
      </c>
      <c r="R132" s="254" t="str">
        <f t="shared" si="36"/>
        <v>CC</v>
      </c>
      <c r="S132" s="254" t="str">
        <f t="shared" si="36"/>
        <v>oral et Ecrit</v>
      </c>
      <c r="T132" s="254" t="str">
        <f t="shared" si="36"/>
        <v/>
      </c>
      <c r="U132" s="53">
        <f t="shared" si="36"/>
        <v>1</v>
      </c>
      <c r="V132" s="256" t="str">
        <f t="shared" si="36"/>
        <v>CT</v>
      </c>
      <c r="W132" s="256" t="str">
        <f t="shared" si="36"/>
        <v>Ecrit</v>
      </c>
      <c r="X132" s="257" t="str">
        <f t="shared" si="36"/>
        <v>1h30</v>
      </c>
      <c r="Y132" s="55">
        <f t="shared" ref="Y132:AG132" si="37">IF(Y117="","",Y117)</f>
        <v>1</v>
      </c>
      <c r="Z132" s="254" t="str">
        <f t="shared" si="37"/>
        <v>CT</v>
      </c>
      <c r="AA132" s="254" t="str">
        <f t="shared" si="37"/>
        <v>oral</v>
      </c>
      <c r="AB132" s="254" t="str">
        <f t="shared" si="37"/>
        <v>20 min</v>
      </c>
      <c r="AC132" s="53">
        <f t="shared" si="37"/>
        <v>1</v>
      </c>
      <c r="AD132" s="256" t="str">
        <f t="shared" si="37"/>
        <v>CT</v>
      </c>
      <c r="AE132" s="256" t="str">
        <f t="shared" si="37"/>
        <v>oral</v>
      </c>
      <c r="AF132" s="256" t="str">
        <f t="shared" si="37"/>
        <v>20 min</v>
      </c>
      <c r="AG132" s="145" t="str">
        <f t="shared" si="37"/>
        <v>Connaître le programme de cycle 3 en histoire-géographie et en maîtriser les grandes notions.
Connaître les démarches et outils pour enseigner l'histoire et la géographie.</v>
      </c>
    </row>
    <row r="133" spans="1:239" ht="23.25" customHeight="1" x14ac:dyDescent="0.3">
      <c r="A133" s="134" t="s">
        <v>490</v>
      </c>
      <c r="B133" s="134" t="s">
        <v>491</v>
      </c>
      <c r="C133" s="238" t="s">
        <v>139</v>
      </c>
      <c r="D133" s="135"/>
      <c r="E133" s="135" t="s">
        <v>50</v>
      </c>
      <c r="F133" s="135"/>
      <c r="G133" s="136"/>
      <c r="H133" s="135"/>
      <c r="I133" s="136"/>
      <c r="J133" s="135"/>
      <c r="K133" s="135"/>
      <c r="L133" s="135"/>
      <c r="M133" s="239"/>
      <c r="N133" s="383"/>
      <c r="O133" s="383"/>
      <c r="P133" s="383"/>
      <c r="Q133" s="241"/>
      <c r="R133" s="136"/>
      <c r="S133" s="115"/>
      <c r="T133" s="113"/>
      <c r="U133" s="115"/>
      <c r="V133" s="115"/>
      <c r="W133" s="115"/>
      <c r="X133" s="114"/>
      <c r="Y133" s="113"/>
      <c r="Z133" s="115"/>
      <c r="AA133" s="115"/>
      <c r="AB133" s="115"/>
      <c r="AC133" s="115"/>
      <c r="AD133" s="115"/>
      <c r="AE133" s="115"/>
      <c r="AF133" s="115"/>
      <c r="AG133" s="242"/>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row>
    <row r="134" spans="1:239" ht="60.75" customHeight="1" x14ac:dyDescent="0.3">
      <c r="A134" s="243"/>
      <c r="B134" s="243"/>
      <c r="C134" s="244" t="s">
        <v>24</v>
      </c>
      <c r="D134" s="245"/>
      <c r="E134" s="245"/>
      <c r="F134" s="245"/>
      <c r="G134" s="245"/>
      <c r="H134" s="245"/>
      <c r="I134" s="245"/>
      <c r="J134" s="245"/>
      <c r="K134" s="245"/>
      <c r="L134" s="245"/>
      <c r="M134" s="246"/>
      <c r="N134" s="245"/>
      <c r="O134" s="245"/>
      <c r="P134" s="245"/>
      <c r="Q134" s="247"/>
      <c r="R134" s="245"/>
      <c r="S134" s="245"/>
      <c r="T134" s="245"/>
      <c r="U134" s="245"/>
      <c r="V134" s="245"/>
      <c r="W134" s="245"/>
      <c r="X134" s="246"/>
      <c r="Y134" s="247"/>
      <c r="Z134" s="245"/>
      <c r="AA134" s="245"/>
      <c r="AB134" s="245"/>
      <c r="AC134" s="245"/>
      <c r="AD134" s="245"/>
      <c r="AE134" s="245"/>
      <c r="AF134" s="245"/>
      <c r="AG134" s="248"/>
      <c r="HM134" s="2"/>
      <c r="HN134" s="2"/>
      <c r="HO134" s="2"/>
      <c r="HP134" s="2"/>
      <c r="HQ134" s="2"/>
      <c r="HR134" s="2"/>
      <c r="HS134" s="2"/>
      <c r="HT134" s="2"/>
      <c r="HU134" s="2"/>
      <c r="HV134" s="2"/>
      <c r="HW134" s="2"/>
      <c r="HX134" s="2"/>
      <c r="HY134" s="2"/>
      <c r="HZ134" s="2"/>
      <c r="IA134" s="2"/>
      <c r="IB134" s="2"/>
      <c r="IC134" s="2"/>
      <c r="ID134" s="2"/>
      <c r="IE134" s="2"/>
    </row>
    <row r="135" spans="1:239" s="7" customFormat="1" ht="48" customHeight="1" x14ac:dyDescent="0.3">
      <c r="A135" s="250"/>
      <c r="B135" s="250" t="s">
        <v>492</v>
      </c>
      <c r="C135" s="384" t="s">
        <v>493</v>
      </c>
      <c r="D135" s="296" t="s">
        <v>494</v>
      </c>
      <c r="E135" s="116" t="s">
        <v>77</v>
      </c>
      <c r="F135" s="217"/>
      <c r="G135" s="116" t="s">
        <v>25</v>
      </c>
      <c r="H135" s="217"/>
      <c r="I135" s="116" t="s">
        <v>70</v>
      </c>
      <c r="J135" s="116" t="s">
        <v>70</v>
      </c>
      <c r="K135" s="292" t="s">
        <v>311</v>
      </c>
      <c r="L135" s="116" t="str">
        <f>"07"</f>
        <v>07</v>
      </c>
      <c r="M135" s="186">
        <v>59</v>
      </c>
      <c r="N135" s="188">
        <v>12</v>
      </c>
      <c r="O135" s="188">
        <v>18</v>
      </c>
      <c r="P135" s="188"/>
      <c r="Q135" s="342">
        <v>1</v>
      </c>
      <c r="R135" s="343" t="s">
        <v>28</v>
      </c>
      <c r="S135" s="343"/>
      <c r="T135" s="343"/>
      <c r="U135" s="344">
        <v>1</v>
      </c>
      <c r="V135" s="345" t="s">
        <v>30</v>
      </c>
      <c r="W135" s="344" t="s">
        <v>66</v>
      </c>
      <c r="X135" s="346" t="s">
        <v>175</v>
      </c>
      <c r="Y135" s="342">
        <v>1</v>
      </c>
      <c r="Z135" s="347" t="s">
        <v>30</v>
      </c>
      <c r="AA135" s="347" t="s">
        <v>66</v>
      </c>
      <c r="AB135" s="347" t="s">
        <v>175</v>
      </c>
      <c r="AC135" s="344">
        <v>1</v>
      </c>
      <c r="AD135" s="348" t="s">
        <v>30</v>
      </c>
      <c r="AE135" s="348" t="s">
        <v>66</v>
      </c>
      <c r="AF135" s="348" t="s">
        <v>175</v>
      </c>
      <c r="AG135" s="218" t="s">
        <v>495</v>
      </c>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row>
    <row r="136" spans="1:239" s="7" customFormat="1" ht="52.8" x14ac:dyDescent="0.3">
      <c r="A136" s="250"/>
      <c r="B136" s="250" t="s">
        <v>496</v>
      </c>
      <c r="C136" s="384" t="s">
        <v>497</v>
      </c>
      <c r="D136" s="296" t="s">
        <v>498</v>
      </c>
      <c r="E136" s="116" t="s">
        <v>77</v>
      </c>
      <c r="F136" s="217"/>
      <c r="G136" s="116" t="s">
        <v>25</v>
      </c>
      <c r="H136" s="185"/>
      <c r="I136" s="215" t="s">
        <v>65</v>
      </c>
      <c r="J136" s="215" t="s">
        <v>65</v>
      </c>
      <c r="K136" s="292" t="s">
        <v>311</v>
      </c>
      <c r="L136" s="116" t="str">
        <f>"07"</f>
        <v>07</v>
      </c>
      <c r="M136" s="186">
        <v>75</v>
      </c>
      <c r="N136" s="188">
        <v>12</v>
      </c>
      <c r="O136" s="188">
        <v>18</v>
      </c>
      <c r="P136" s="188"/>
      <c r="Q136" s="342">
        <v>1</v>
      </c>
      <c r="R136" s="343" t="s">
        <v>28</v>
      </c>
      <c r="S136" s="343"/>
      <c r="T136" s="343"/>
      <c r="U136" s="344">
        <v>1</v>
      </c>
      <c r="V136" s="345" t="s">
        <v>30</v>
      </c>
      <c r="W136" s="344" t="s">
        <v>66</v>
      </c>
      <c r="X136" s="346" t="s">
        <v>175</v>
      </c>
      <c r="Y136" s="342">
        <v>1</v>
      </c>
      <c r="Z136" s="356" t="s">
        <v>30</v>
      </c>
      <c r="AA136" s="356" t="s">
        <v>66</v>
      </c>
      <c r="AB136" s="356" t="s">
        <v>175</v>
      </c>
      <c r="AC136" s="365">
        <v>1</v>
      </c>
      <c r="AD136" s="357" t="s">
        <v>30</v>
      </c>
      <c r="AE136" s="357" t="s">
        <v>66</v>
      </c>
      <c r="AF136" s="357" t="s">
        <v>175</v>
      </c>
      <c r="AG136" s="145" t="s">
        <v>499</v>
      </c>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row>
    <row r="137" spans="1:239" s="7" customFormat="1" ht="96" customHeight="1" x14ac:dyDescent="0.3">
      <c r="A137" s="250"/>
      <c r="B137" s="250" t="s">
        <v>500</v>
      </c>
      <c r="C137" s="384" t="s">
        <v>501</v>
      </c>
      <c r="D137" s="296" t="s">
        <v>502</v>
      </c>
      <c r="E137" s="116" t="s">
        <v>77</v>
      </c>
      <c r="F137" s="185"/>
      <c r="G137" s="116" t="s">
        <v>25</v>
      </c>
      <c r="H137" s="185"/>
      <c r="I137" s="116" t="s">
        <v>140</v>
      </c>
      <c r="J137" s="116" t="s">
        <v>140</v>
      </c>
      <c r="K137" s="292" t="s">
        <v>503</v>
      </c>
      <c r="L137" s="116" t="str">
        <f>"07"</f>
        <v>07</v>
      </c>
      <c r="M137" s="186">
        <v>60</v>
      </c>
      <c r="N137" s="321">
        <v>24</v>
      </c>
      <c r="O137" s="321">
        <v>24</v>
      </c>
      <c r="P137" s="321"/>
      <c r="Q137" s="342">
        <v>1</v>
      </c>
      <c r="R137" s="343" t="s">
        <v>28</v>
      </c>
      <c r="S137" s="343" t="s">
        <v>29</v>
      </c>
      <c r="T137" s="343" t="s">
        <v>34</v>
      </c>
      <c r="U137" s="365">
        <v>1</v>
      </c>
      <c r="V137" s="345" t="s">
        <v>30</v>
      </c>
      <c r="W137" s="365" t="s">
        <v>66</v>
      </c>
      <c r="X137" s="346" t="s">
        <v>175</v>
      </c>
      <c r="Y137" s="342">
        <v>1</v>
      </c>
      <c r="Z137" s="356" t="s">
        <v>30</v>
      </c>
      <c r="AA137" s="356" t="s">
        <v>66</v>
      </c>
      <c r="AB137" s="356" t="s">
        <v>175</v>
      </c>
      <c r="AC137" s="365">
        <v>1</v>
      </c>
      <c r="AD137" s="357" t="s">
        <v>30</v>
      </c>
      <c r="AE137" s="357" t="s">
        <v>66</v>
      </c>
      <c r="AF137" s="357" t="s">
        <v>175</v>
      </c>
      <c r="AG137" s="218" t="s">
        <v>504</v>
      </c>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row>
    <row r="138" spans="1:239" s="7" customFormat="1" ht="96" customHeight="1" x14ac:dyDescent="0.3">
      <c r="A138" s="250"/>
      <c r="B138" s="250" t="s">
        <v>505</v>
      </c>
      <c r="C138" s="384" t="s">
        <v>506</v>
      </c>
      <c r="D138" s="296" t="s">
        <v>507</v>
      </c>
      <c r="E138" s="116" t="s">
        <v>77</v>
      </c>
      <c r="F138" s="185"/>
      <c r="G138" s="116" t="s">
        <v>25</v>
      </c>
      <c r="H138" s="185"/>
      <c r="I138" s="116" t="s">
        <v>65</v>
      </c>
      <c r="J138" s="116" t="s">
        <v>65</v>
      </c>
      <c r="K138" s="292" t="s">
        <v>320</v>
      </c>
      <c r="L138" s="116" t="str">
        <f>"07"</f>
        <v>07</v>
      </c>
      <c r="M138" s="186">
        <v>59</v>
      </c>
      <c r="N138" s="188">
        <v>12</v>
      </c>
      <c r="O138" s="188">
        <v>18</v>
      </c>
      <c r="P138" s="188"/>
      <c r="Q138" s="342">
        <v>1</v>
      </c>
      <c r="R138" s="343" t="s">
        <v>28</v>
      </c>
      <c r="S138" s="343"/>
      <c r="T138" s="343"/>
      <c r="U138" s="344">
        <v>1</v>
      </c>
      <c r="V138" s="345" t="s">
        <v>30</v>
      </c>
      <c r="W138" s="344" t="s">
        <v>66</v>
      </c>
      <c r="X138" s="346" t="s">
        <v>175</v>
      </c>
      <c r="Y138" s="342">
        <v>1</v>
      </c>
      <c r="Z138" s="356" t="s">
        <v>30</v>
      </c>
      <c r="AA138" s="356" t="s">
        <v>66</v>
      </c>
      <c r="AB138" s="356" t="s">
        <v>175</v>
      </c>
      <c r="AC138" s="365">
        <v>1</v>
      </c>
      <c r="AD138" s="357" t="s">
        <v>30</v>
      </c>
      <c r="AE138" s="357" t="s">
        <v>66</v>
      </c>
      <c r="AF138" s="357" t="s">
        <v>175</v>
      </c>
      <c r="AG138" s="218" t="s">
        <v>508</v>
      </c>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row>
    <row r="139" spans="1:239" s="7" customFormat="1" ht="96" hidden="1" customHeight="1" x14ac:dyDescent="0.3">
      <c r="A139" s="330"/>
      <c r="B139" s="330" t="s">
        <v>509</v>
      </c>
      <c r="C139" s="341" t="s">
        <v>429</v>
      </c>
      <c r="D139" s="385" t="s">
        <v>510</v>
      </c>
      <c r="E139" s="386" t="s">
        <v>77</v>
      </c>
      <c r="F139" s="387"/>
      <c r="G139" s="386" t="s">
        <v>25</v>
      </c>
      <c r="H139" s="387"/>
      <c r="I139" s="386">
        <v>4</v>
      </c>
      <c r="J139" s="386">
        <v>4</v>
      </c>
      <c r="K139" s="333" t="s">
        <v>49</v>
      </c>
      <c r="L139" s="386" t="s">
        <v>63</v>
      </c>
      <c r="M139" s="334"/>
      <c r="N139" s="388">
        <v>18</v>
      </c>
      <c r="O139" s="388">
        <v>18</v>
      </c>
      <c r="P139" s="388"/>
      <c r="Q139" s="389">
        <v>1</v>
      </c>
      <c r="R139" s="390" t="s">
        <v>28</v>
      </c>
      <c r="S139" s="390"/>
      <c r="T139" s="390"/>
      <c r="U139" s="391">
        <v>1</v>
      </c>
      <c r="V139" s="390" t="s">
        <v>30</v>
      </c>
      <c r="W139" s="391" t="s">
        <v>66</v>
      </c>
      <c r="X139" s="392" t="s">
        <v>175</v>
      </c>
      <c r="Y139" s="336">
        <v>1</v>
      </c>
      <c r="Z139" s="393" t="s">
        <v>30</v>
      </c>
      <c r="AA139" s="393" t="s">
        <v>66</v>
      </c>
      <c r="AB139" s="393" t="s">
        <v>175</v>
      </c>
      <c r="AC139" s="391">
        <v>1</v>
      </c>
      <c r="AD139" s="393" t="s">
        <v>30</v>
      </c>
      <c r="AE139" s="393" t="s">
        <v>66</v>
      </c>
      <c r="AF139" s="393" t="s">
        <v>175</v>
      </c>
      <c r="AG139" s="394" t="s">
        <v>431</v>
      </c>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row>
    <row r="140" spans="1:239" s="22" customFormat="1" ht="79.2" x14ac:dyDescent="0.3">
      <c r="A140" s="395"/>
      <c r="B140" s="350" t="s">
        <v>511</v>
      </c>
      <c r="C140" s="90" t="s">
        <v>512</v>
      </c>
      <c r="D140" s="126" t="s">
        <v>513</v>
      </c>
      <c r="E140" s="126" t="s">
        <v>79</v>
      </c>
      <c r="F140" s="126"/>
      <c r="G140" s="126" t="s">
        <v>25</v>
      </c>
      <c r="H140" s="126"/>
      <c r="I140" s="126">
        <v>4</v>
      </c>
      <c r="J140" s="126">
        <v>4</v>
      </c>
      <c r="K140" s="292" t="s">
        <v>32</v>
      </c>
      <c r="L140" s="126" t="str">
        <f>"07"</f>
        <v>07</v>
      </c>
      <c r="M140" s="252">
        <v>78</v>
      </c>
      <c r="N140" s="133">
        <v>18</v>
      </c>
      <c r="O140" s="133">
        <v>18</v>
      </c>
      <c r="P140" s="290"/>
      <c r="Q140" s="342">
        <v>1</v>
      </c>
      <c r="R140" s="343" t="s">
        <v>28</v>
      </c>
      <c r="S140" s="343"/>
      <c r="T140" s="343"/>
      <c r="U140" s="344">
        <v>1</v>
      </c>
      <c r="V140" s="345" t="s">
        <v>30</v>
      </c>
      <c r="W140" s="344" t="s">
        <v>66</v>
      </c>
      <c r="X140" s="346" t="s">
        <v>175</v>
      </c>
      <c r="Y140" s="342">
        <v>1</v>
      </c>
      <c r="Z140" s="347" t="s">
        <v>30</v>
      </c>
      <c r="AA140" s="347" t="s">
        <v>66</v>
      </c>
      <c r="AB140" s="347" t="s">
        <v>175</v>
      </c>
      <c r="AC140" s="344">
        <v>1</v>
      </c>
      <c r="AD140" s="348" t="s">
        <v>30</v>
      </c>
      <c r="AE140" s="348" t="s">
        <v>66</v>
      </c>
      <c r="AF140" s="348" t="s">
        <v>175</v>
      </c>
      <c r="AG140" s="139" t="s">
        <v>427</v>
      </c>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row>
    <row r="141" spans="1:239" s="7" customFormat="1" ht="66" x14ac:dyDescent="0.3">
      <c r="A141" s="250"/>
      <c r="B141" s="350" t="s">
        <v>514</v>
      </c>
      <c r="C141" s="90" t="s">
        <v>515</v>
      </c>
      <c r="D141" s="296" t="s">
        <v>516</v>
      </c>
      <c r="E141" s="116" t="s">
        <v>77</v>
      </c>
      <c r="F141" s="185"/>
      <c r="G141" s="116" t="s">
        <v>25</v>
      </c>
      <c r="H141" s="185"/>
      <c r="I141" s="215" t="s">
        <v>73</v>
      </c>
      <c r="J141" s="215" t="s">
        <v>73</v>
      </c>
      <c r="K141" s="171" t="s">
        <v>80</v>
      </c>
      <c r="L141" s="215">
        <v>25</v>
      </c>
      <c r="M141" s="396">
        <v>59</v>
      </c>
      <c r="N141" s="312"/>
      <c r="O141" s="321">
        <v>18</v>
      </c>
      <c r="P141" s="321"/>
      <c r="Q141" s="104">
        <v>1</v>
      </c>
      <c r="R141" s="254" t="s">
        <v>28</v>
      </c>
      <c r="S141" s="322"/>
      <c r="T141" s="322"/>
      <c r="U141" s="95">
        <v>1</v>
      </c>
      <c r="V141" s="96" t="s">
        <v>30</v>
      </c>
      <c r="W141" s="96" t="s">
        <v>64</v>
      </c>
      <c r="X141" s="105" t="s">
        <v>34</v>
      </c>
      <c r="Y141" s="104">
        <v>1</v>
      </c>
      <c r="Z141" s="322" t="s">
        <v>30</v>
      </c>
      <c r="AA141" s="322" t="s">
        <v>64</v>
      </c>
      <c r="AB141" s="322" t="s">
        <v>34</v>
      </c>
      <c r="AC141" s="95">
        <v>1</v>
      </c>
      <c r="AD141" s="323" t="s">
        <v>30</v>
      </c>
      <c r="AE141" s="323" t="s">
        <v>64</v>
      </c>
      <c r="AF141" s="323" t="s">
        <v>34</v>
      </c>
      <c r="AG141" s="145" t="s">
        <v>517</v>
      </c>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row>
    <row r="142" spans="1:239" s="4" customFormat="1" ht="36" customHeight="1" x14ac:dyDescent="0.3">
      <c r="A142" s="48" t="s">
        <v>141</v>
      </c>
      <c r="B142" s="48" t="s">
        <v>142</v>
      </c>
      <c r="C142" s="146" t="s">
        <v>143</v>
      </c>
      <c r="D142" s="147"/>
      <c r="E142" s="172" t="s">
        <v>79</v>
      </c>
      <c r="F142" s="120" t="s">
        <v>127</v>
      </c>
      <c r="G142" s="148"/>
      <c r="H142" s="48" t="s">
        <v>41</v>
      </c>
      <c r="I142" s="48">
        <v>2</v>
      </c>
      <c r="J142" s="48">
        <v>2</v>
      </c>
      <c r="K142" s="358"/>
      <c r="L142" s="151"/>
      <c r="M142" s="152"/>
      <c r="N142" s="152"/>
      <c r="O142" s="173">
        <v>18</v>
      </c>
      <c r="P142" s="154"/>
      <c r="Q142" s="155"/>
      <c r="R142" s="155"/>
      <c r="S142" s="156"/>
      <c r="T142" s="157"/>
      <c r="U142" s="156"/>
      <c r="V142" s="156"/>
      <c r="W142" s="156"/>
      <c r="X142" s="158"/>
      <c r="Y142" s="156"/>
      <c r="Z142" s="156"/>
      <c r="AA142" s="156"/>
      <c r="AB142" s="157"/>
      <c r="AC142" s="156"/>
      <c r="AD142" s="156"/>
      <c r="AE142" s="156"/>
      <c r="AF142" s="159"/>
      <c r="AG142" s="160"/>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row>
    <row r="143" spans="1:239" ht="98.25" customHeight="1" x14ac:dyDescent="0.3">
      <c r="A143" s="250"/>
      <c r="B143" s="170" t="s">
        <v>144</v>
      </c>
      <c r="C143" s="103" t="s">
        <v>145</v>
      </c>
      <c r="D143" s="161" t="s">
        <v>146</v>
      </c>
      <c r="E143" s="116" t="s">
        <v>77</v>
      </c>
      <c r="F143" s="215" t="s">
        <v>72</v>
      </c>
      <c r="G143" s="116" t="s">
        <v>37</v>
      </c>
      <c r="H143" s="397"/>
      <c r="I143" s="215" t="s">
        <v>73</v>
      </c>
      <c r="J143" s="215" t="s">
        <v>73</v>
      </c>
      <c r="K143" s="88" t="s">
        <v>160</v>
      </c>
      <c r="L143" s="88">
        <v>11</v>
      </c>
      <c r="M143" s="228">
        <v>20</v>
      </c>
      <c r="N143" s="229"/>
      <c r="O143" s="229">
        <v>18</v>
      </c>
      <c r="P143" s="229"/>
      <c r="Q143" s="55">
        <v>1</v>
      </c>
      <c r="R143" s="398" t="s">
        <v>28</v>
      </c>
      <c r="S143" s="399"/>
      <c r="T143" s="399"/>
      <c r="U143" s="53">
        <v>1</v>
      </c>
      <c r="V143" s="400" t="s">
        <v>30</v>
      </c>
      <c r="W143" s="400" t="s">
        <v>64</v>
      </c>
      <c r="X143" s="401" t="s">
        <v>34</v>
      </c>
      <c r="Y143" s="55">
        <v>1</v>
      </c>
      <c r="Z143" s="399" t="s">
        <v>30</v>
      </c>
      <c r="AA143" s="399" t="s">
        <v>64</v>
      </c>
      <c r="AB143" s="399" t="s">
        <v>34</v>
      </c>
      <c r="AC143" s="53">
        <v>1</v>
      </c>
      <c r="AD143" s="400" t="s">
        <v>30</v>
      </c>
      <c r="AE143" s="400" t="s">
        <v>64</v>
      </c>
      <c r="AF143" s="401" t="s">
        <v>34</v>
      </c>
      <c r="AG143" s="139" t="s">
        <v>89</v>
      </c>
    </row>
    <row r="144" spans="1:239" ht="98.25" customHeight="1" x14ac:dyDescent="0.3">
      <c r="A144" s="250"/>
      <c r="B144" s="170" t="s">
        <v>147</v>
      </c>
      <c r="C144" s="103" t="s">
        <v>148</v>
      </c>
      <c r="D144" s="161" t="s">
        <v>149</v>
      </c>
      <c r="E144" s="184" t="s">
        <v>77</v>
      </c>
      <c r="F144" s="117" t="s">
        <v>72</v>
      </c>
      <c r="G144" s="116" t="s">
        <v>37</v>
      </c>
      <c r="H144" s="402"/>
      <c r="I144" s="184" t="s">
        <v>73</v>
      </c>
      <c r="J144" s="184" t="s">
        <v>73</v>
      </c>
      <c r="K144" s="88" t="s">
        <v>43</v>
      </c>
      <c r="L144" s="88">
        <v>14</v>
      </c>
      <c r="M144" s="228">
        <v>4</v>
      </c>
      <c r="N144" s="229"/>
      <c r="O144" s="229">
        <v>18</v>
      </c>
      <c r="P144" s="229"/>
      <c r="Q144" s="55">
        <v>1</v>
      </c>
      <c r="R144" s="398" t="s">
        <v>28</v>
      </c>
      <c r="S144" s="399" t="s">
        <v>33</v>
      </c>
      <c r="T144" s="399" t="s">
        <v>88</v>
      </c>
      <c r="U144" s="53">
        <v>1</v>
      </c>
      <c r="V144" s="400" t="s">
        <v>30</v>
      </c>
      <c r="W144" s="400" t="s">
        <v>64</v>
      </c>
      <c r="X144" s="401" t="s">
        <v>34</v>
      </c>
      <c r="Y144" s="55">
        <v>1</v>
      </c>
      <c r="Z144" s="399" t="s">
        <v>30</v>
      </c>
      <c r="AA144" s="399" t="s">
        <v>64</v>
      </c>
      <c r="AB144" s="399" t="s">
        <v>34</v>
      </c>
      <c r="AC144" s="53">
        <v>1</v>
      </c>
      <c r="AD144" s="400" t="s">
        <v>30</v>
      </c>
      <c r="AE144" s="400" t="s">
        <v>64</v>
      </c>
      <c r="AF144" s="401" t="s">
        <v>34</v>
      </c>
      <c r="AG144" s="139" t="s">
        <v>89</v>
      </c>
    </row>
    <row r="145" spans="1:239" ht="30.75" customHeight="1" x14ac:dyDescent="0.3">
      <c r="A145" s="278" t="s">
        <v>518</v>
      </c>
      <c r="B145" s="278" t="s">
        <v>519</v>
      </c>
      <c r="C145" s="279" t="s">
        <v>485</v>
      </c>
      <c r="D145" s="176" t="s">
        <v>520</v>
      </c>
      <c r="E145" s="174" t="s">
        <v>36</v>
      </c>
      <c r="F145" s="174"/>
      <c r="G145" s="280"/>
      <c r="H145" s="174"/>
      <c r="I145" s="380">
        <f>+I146+I147</f>
        <v>6</v>
      </c>
      <c r="J145" s="380">
        <f>+J146+J147</f>
        <v>6</v>
      </c>
      <c r="K145" s="281"/>
      <c r="L145" s="281"/>
      <c r="M145" s="282"/>
      <c r="N145" s="164"/>
      <c r="O145" s="164"/>
      <c r="P145" s="164"/>
      <c r="Q145" s="283"/>
      <c r="R145" s="284"/>
      <c r="S145" s="166"/>
      <c r="T145" s="165"/>
      <c r="U145" s="166"/>
      <c r="V145" s="166"/>
      <c r="W145" s="166"/>
      <c r="X145" s="167"/>
      <c r="Y145" s="165"/>
      <c r="Z145" s="166"/>
      <c r="AA145" s="166"/>
      <c r="AB145" s="166"/>
      <c r="AC145" s="166"/>
      <c r="AD145" s="166"/>
      <c r="AE145" s="166"/>
      <c r="AF145" s="166"/>
      <c r="AG145" s="87"/>
      <c r="HM145" s="2"/>
      <c r="HN145" s="2"/>
      <c r="HO145" s="2"/>
      <c r="HP145" s="2"/>
      <c r="HQ145" s="2"/>
      <c r="HR145" s="2"/>
      <c r="HS145" s="2"/>
      <c r="HT145" s="2"/>
      <c r="HU145" s="2"/>
      <c r="HV145" s="2"/>
      <c r="HW145" s="2"/>
      <c r="HX145" s="2"/>
      <c r="HY145" s="2"/>
      <c r="HZ145" s="2"/>
      <c r="IA145" s="2"/>
      <c r="IB145" s="2"/>
      <c r="IC145" s="2"/>
      <c r="ID145" s="2"/>
      <c r="IE145" s="2"/>
    </row>
    <row r="146" spans="1:239" ht="166.5" customHeight="1" x14ac:dyDescent="0.3">
      <c r="A146" s="250"/>
      <c r="B146" s="49" t="s">
        <v>521</v>
      </c>
      <c r="C146" s="50" t="s">
        <v>522</v>
      </c>
      <c r="D146" s="296" t="s">
        <v>523</v>
      </c>
      <c r="E146" s="403" t="s">
        <v>97</v>
      </c>
      <c r="F146" s="227"/>
      <c r="G146" s="215" t="s">
        <v>25</v>
      </c>
      <c r="H146" s="227"/>
      <c r="I146" s="126">
        <v>4</v>
      </c>
      <c r="J146" s="126">
        <v>4</v>
      </c>
      <c r="K146" s="292" t="s">
        <v>379</v>
      </c>
      <c r="L146" s="126" t="str">
        <f>"07"</f>
        <v>07</v>
      </c>
      <c r="M146" s="228">
        <v>18</v>
      </c>
      <c r="N146" s="133">
        <v>16</v>
      </c>
      <c r="O146" s="133">
        <v>18</v>
      </c>
      <c r="P146" s="133"/>
      <c r="Q146" s="253">
        <v>1</v>
      </c>
      <c r="R146" s="254" t="s">
        <v>28</v>
      </c>
      <c r="S146" s="254"/>
      <c r="T146" s="254"/>
      <c r="U146" s="255">
        <v>1</v>
      </c>
      <c r="V146" s="256" t="s">
        <v>30</v>
      </c>
      <c r="W146" s="345" t="s">
        <v>59</v>
      </c>
      <c r="X146" s="404"/>
      <c r="Y146" s="253">
        <v>1</v>
      </c>
      <c r="Z146" s="254" t="s">
        <v>30</v>
      </c>
      <c r="AA146" s="254" t="s">
        <v>59</v>
      </c>
      <c r="AB146" s="254"/>
      <c r="AC146" s="255">
        <v>1</v>
      </c>
      <c r="AD146" s="256" t="s">
        <v>30</v>
      </c>
      <c r="AE146" s="256" t="s">
        <v>59</v>
      </c>
      <c r="AF146" s="256"/>
      <c r="AG146" s="139" t="s">
        <v>524</v>
      </c>
    </row>
    <row r="147" spans="1:239" s="4" customFormat="1" ht="36" customHeight="1" x14ac:dyDescent="0.3">
      <c r="A147" s="97" t="s">
        <v>525</v>
      </c>
      <c r="B147" s="97" t="s">
        <v>526</v>
      </c>
      <c r="C147" s="98" t="s">
        <v>527</v>
      </c>
      <c r="D147" s="119"/>
      <c r="E147" s="97" t="s">
        <v>264</v>
      </c>
      <c r="F147" s="97"/>
      <c r="G147" s="121"/>
      <c r="H147" s="19" t="s">
        <v>41</v>
      </c>
      <c r="I147" s="97">
        <v>2</v>
      </c>
      <c r="J147" s="123">
        <v>2</v>
      </c>
      <c r="K147" s="123"/>
      <c r="L147" s="123"/>
      <c r="M147" s="129"/>
      <c r="N147" s="263"/>
      <c r="O147" s="263"/>
      <c r="P147" s="263"/>
      <c r="Q147" s="285"/>
      <c r="R147" s="286"/>
      <c r="S147" s="130"/>
      <c r="T147" s="83"/>
      <c r="U147" s="269"/>
      <c r="V147" s="269"/>
      <c r="W147" s="269"/>
      <c r="X147" s="271"/>
      <c r="Y147" s="141"/>
      <c r="Z147" s="269"/>
      <c r="AA147" s="269"/>
      <c r="AB147" s="270"/>
      <c r="AC147" s="269"/>
      <c r="AD147" s="269"/>
      <c r="AE147" s="269"/>
      <c r="AF147" s="270"/>
      <c r="AG147" s="287"/>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row>
    <row r="148" spans="1:239" ht="66" x14ac:dyDescent="0.3">
      <c r="A148" s="250"/>
      <c r="B148" s="250" t="s">
        <v>248</v>
      </c>
      <c r="C148" s="92" t="s">
        <v>528</v>
      </c>
      <c r="D148" s="64" t="s">
        <v>249</v>
      </c>
      <c r="E148" s="296" t="s">
        <v>97</v>
      </c>
      <c r="F148" s="79" t="s">
        <v>250</v>
      </c>
      <c r="G148" s="184" t="s">
        <v>101</v>
      </c>
      <c r="H148" s="227"/>
      <c r="I148" s="126">
        <v>2</v>
      </c>
      <c r="J148" s="126">
        <v>2</v>
      </c>
      <c r="K148" s="126" t="s">
        <v>251</v>
      </c>
      <c r="L148" s="126">
        <v>70</v>
      </c>
      <c r="M148" s="228">
        <v>18</v>
      </c>
      <c r="N148" s="229"/>
      <c r="O148" s="229">
        <v>20</v>
      </c>
      <c r="P148" s="229"/>
      <c r="Q148" s="253">
        <v>1</v>
      </c>
      <c r="R148" s="254" t="s">
        <v>28</v>
      </c>
      <c r="S148" s="254"/>
      <c r="T148" s="254"/>
      <c r="U148" s="255">
        <v>1</v>
      </c>
      <c r="V148" s="256" t="s">
        <v>30</v>
      </c>
      <c r="W148" s="256" t="s">
        <v>64</v>
      </c>
      <c r="X148" s="257" t="s">
        <v>35</v>
      </c>
      <c r="Y148" s="253">
        <v>1</v>
      </c>
      <c r="Z148" s="254" t="s">
        <v>30</v>
      </c>
      <c r="AA148" s="254" t="s">
        <v>66</v>
      </c>
      <c r="AB148" s="254" t="s">
        <v>175</v>
      </c>
      <c r="AC148" s="255">
        <v>1</v>
      </c>
      <c r="AD148" s="256" t="s">
        <v>30</v>
      </c>
      <c r="AE148" s="256" t="s">
        <v>66</v>
      </c>
      <c r="AF148" s="256" t="s">
        <v>175</v>
      </c>
      <c r="AG148" s="139" t="s">
        <v>252</v>
      </c>
    </row>
    <row r="149" spans="1:239" ht="52.8" x14ac:dyDescent="0.3">
      <c r="A149" s="250"/>
      <c r="B149" s="374" t="s">
        <v>260</v>
      </c>
      <c r="C149" s="375" t="s">
        <v>261</v>
      </c>
      <c r="D149" s="51" t="s">
        <v>262</v>
      </c>
      <c r="E149" s="51" t="s">
        <v>97</v>
      </c>
      <c r="F149" s="76" t="s">
        <v>186</v>
      </c>
      <c r="G149" s="184" t="s">
        <v>101</v>
      </c>
      <c r="H149" s="227"/>
      <c r="I149" s="126">
        <v>2</v>
      </c>
      <c r="J149" s="126">
        <v>2</v>
      </c>
      <c r="K149" s="126" t="s">
        <v>137</v>
      </c>
      <c r="L149" s="126" t="s">
        <v>187</v>
      </c>
      <c r="M149" s="228">
        <v>15</v>
      </c>
      <c r="N149" s="229">
        <v>22</v>
      </c>
      <c r="O149" s="229"/>
      <c r="P149" s="229"/>
      <c r="Q149" s="253">
        <v>1</v>
      </c>
      <c r="R149" s="254" t="s">
        <v>30</v>
      </c>
      <c r="S149" s="254" t="s">
        <v>59</v>
      </c>
      <c r="T149" s="254" t="s">
        <v>35</v>
      </c>
      <c r="U149" s="255">
        <v>1</v>
      </c>
      <c r="V149" s="256" t="s">
        <v>30</v>
      </c>
      <c r="W149" s="256" t="s">
        <v>59</v>
      </c>
      <c r="X149" s="257"/>
      <c r="Y149" s="253">
        <v>1</v>
      </c>
      <c r="Z149" s="254" t="s">
        <v>30</v>
      </c>
      <c r="AA149" s="254" t="s">
        <v>59</v>
      </c>
      <c r="AB149" s="254"/>
      <c r="AC149" s="255">
        <v>1</v>
      </c>
      <c r="AD149" s="256" t="s">
        <v>30</v>
      </c>
      <c r="AE149" s="256" t="s">
        <v>59</v>
      </c>
      <c r="AF149" s="256" t="s">
        <v>104</v>
      </c>
      <c r="AG149" s="139" t="s">
        <v>263</v>
      </c>
    </row>
    <row r="150" spans="1:239" ht="67.8" customHeight="1" x14ac:dyDescent="0.3">
      <c r="A150" s="250"/>
      <c r="B150" s="250" t="s">
        <v>253</v>
      </c>
      <c r="C150" s="261" t="s">
        <v>254</v>
      </c>
      <c r="D150" s="296"/>
      <c r="E150" s="403" t="s">
        <v>97</v>
      </c>
      <c r="F150" s="184" t="s">
        <v>255</v>
      </c>
      <c r="G150" s="184" t="s">
        <v>25</v>
      </c>
      <c r="H150" s="227"/>
      <c r="I150" s="126">
        <v>2</v>
      </c>
      <c r="J150" s="126">
        <v>2</v>
      </c>
      <c r="K150" s="292" t="s">
        <v>256</v>
      </c>
      <c r="L150" s="126" t="str">
        <f>"09"</f>
        <v>09</v>
      </c>
      <c r="M150" s="228">
        <v>23</v>
      </c>
      <c r="N150" s="229"/>
      <c r="O150" s="229">
        <v>18</v>
      </c>
      <c r="P150" s="229"/>
      <c r="Q150" s="253">
        <v>1</v>
      </c>
      <c r="R150" s="254" t="s">
        <v>28</v>
      </c>
      <c r="S150" s="254"/>
      <c r="T150" s="254"/>
      <c r="U150" s="405">
        <v>1</v>
      </c>
      <c r="V150" s="406" t="s">
        <v>30</v>
      </c>
      <c r="W150" s="80" t="s">
        <v>257</v>
      </c>
      <c r="X150" s="80" t="s">
        <v>258</v>
      </c>
      <c r="Y150" s="407">
        <v>1</v>
      </c>
      <c r="Z150" s="408" t="s">
        <v>30</v>
      </c>
      <c r="AA150" s="80" t="s">
        <v>257</v>
      </c>
      <c r="AB150" s="80" t="s">
        <v>258</v>
      </c>
      <c r="AC150" s="255">
        <v>1</v>
      </c>
      <c r="AD150" s="256" t="s">
        <v>30</v>
      </c>
      <c r="AE150" s="80" t="s">
        <v>257</v>
      </c>
      <c r="AF150" s="80" t="s">
        <v>258</v>
      </c>
      <c r="AG150" s="139" t="s">
        <v>259</v>
      </c>
    </row>
    <row r="151" spans="1:239" ht="30.75" customHeight="1" x14ac:dyDescent="0.3">
      <c r="A151" s="278" t="s">
        <v>476</v>
      </c>
      <c r="B151" s="278" t="s">
        <v>529</v>
      </c>
      <c r="C151" s="279" t="s">
        <v>530</v>
      </c>
      <c r="D151" s="176" t="s">
        <v>531</v>
      </c>
      <c r="E151" s="174" t="s">
        <v>36</v>
      </c>
      <c r="F151" s="174"/>
      <c r="G151" s="280"/>
      <c r="H151" s="174"/>
      <c r="I151" s="163"/>
      <c r="J151" s="281"/>
      <c r="K151" s="281"/>
      <c r="L151" s="281"/>
      <c r="M151" s="282"/>
      <c r="N151" s="164"/>
      <c r="O151" s="164"/>
      <c r="P151" s="164"/>
      <c r="Q151" s="283"/>
      <c r="R151" s="284"/>
      <c r="S151" s="166"/>
      <c r="T151" s="165"/>
      <c r="U151" s="166"/>
      <c r="V151" s="166"/>
      <c r="W151" s="166"/>
      <c r="X151" s="167"/>
      <c r="Y151" s="165"/>
      <c r="Z151" s="166"/>
      <c r="AA151" s="166"/>
      <c r="AB151" s="166"/>
      <c r="AC151" s="166"/>
      <c r="AD151" s="166"/>
      <c r="AE151" s="166"/>
      <c r="AF151" s="166"/>
      <c r="AG151" s="293"/>
      <c r="HM151" s="2"/>
      <c r="HN151" s="2"/>
      <c r="HO151" s="2"/>
      <c r="HP151" s="2"/>
      <c r="HQ151" s="2"/>
      <c r="HR151" s="2"/>
      <c r="HS151" s="2"/>
      <c r="HT151" s="2"/>
      <c r="HU151" s="2"/>
      <c r="HV151" s="2"/>
      <c r="HW151" s="2"/>
      <c r="HX151" s="2"/>
      <c r="HY151" s="2"/>
      <c r="HZ151" s="2"/>
      <c r="IA151" s="2"/>
      <c r="IB151" s="2"/>
      <c r="IC151" s="2"/>
      <c r="ID151" s="2"/>
      <c r="IE151" s="2"/>
    </row>
    <row r="152" spans="1:239" s="4" customFormat="1" ht="36" customHeight="1" x14ac:dyDescent="0.3">
      <c r="A152" s="97" t="s">
        <v>234</v>
      </c>
      <c r="B152" s="97" t="s">
        <v>235</v>
      </c>
      <c r="C152" s="98" t="s">
        <v>236</v>
      </c>
      <c r="D152" s="119"/>
      <c r="E152" s="97" t="s">
        <v>161</v>
      </c>
      <c r="F152" s="97"/>
      <c r="G152" s="377"/>
      <c r="H152" s="373"/>
      <c r="I152" s="97">
        <f>+I154+I153</f>
        <v>6</v>
      </c>
      <c r="J152" s="97">
        <f>+J154+J153</f>
        <v>6</v>
      </c>
      <c r="K152" s="123"/>
      <c r="L152" s="123"/>
      <c r="M152" s="129"/>
      <c r="N152" s="263"/>
      <c r="O152" s="263"/>
      <c r="P152" s="263"/>
      <c r="Q152" s="285"/>
      <c r="R152" s="286"/>
      <c r="S152" s="130"/>
      <c r="T152" s="83"/>
      <c r="U152" s="269"/>
      <c r="V152" s="269"/>
      <c r="W152" s="269"/>
      <c r="X152" s="271"/>
      <c r="Y152" s="141"/>
      <c r="Z152" s="269"/>
      <c r="AA152" s="269"/>
      <c r="AB152" s="270"/>
      <c r="AC152" s="269"/>
      <c r="AD152" s="269"/>
      <c r="AE152" s="269"/>
      <c r="AF152" s="270"/>
      <c r="AG152" s="287"/>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row>
    <row r="153" spans="1:239" ht="118.8" x14ac:dyDescent="0.3">
      <c r="A153" s="65"/>
      <c r="B153" s="374" t="s">
        <v>237</v>
      </c>
      <c r="C153" s="50" t="s">
        <v>238</v>
      </c>
      <c r="D153" s="51" t="s">
        <v>239</v>
      </c>
      <c r="E153" s="65" t="s">
        <v>97</v>
      </c>
      <c r="F153" s="382" t="s">
        <v>240</v>
      </c>
      <c r="G153" s="382" t="s">
        <v>25</v>
      </c>
      <c r="H153" s="185"/>
      <c r="I153" s="215" t="s">
        <v>70</v>
      </c>
      <c r="J153" s="215" t="s">
        <v>70</v>
      </c>
      <c r="K153" s="215" t="s">
        <v>26</v>
      </c>
      <c r="L153" s="215" t="str">
        <f>"07"</f>
        <v>07</v>
      </c>
      <c r="M153" s="186">
        <v>20</v>
      </c>
      <c r="N153" s="229">
        <v>16</v>
      </c>
      <c r="O153" s="63">
        <v>18</v>
      </c>
      <c r="P153" s="188"/>
      <c r="Q153" s="253">
        <v>1</v>
      </c>
      <c r="R153" s="254" t="s">
        <v>28</v>
      </c>
      <c r="S153" s="343" t="s">
        <v>532</v>
      </c>
      <c r="T153" s="254"/>
      <c r="U153" s="405">
        <v>1</v>
      </c>
      <c r="V153" s="406" t="s">
        <v>30</v>
      </c>
      <c r="W153" s="406" t="s">
        <v>241</v>
      </c>
      <c r="X153" s="70" t="s">
        <v>175</v>
      </c>
      <c r="Y153" s="68">
        <v>1</v>
      </c>
      <c r="Z153" s="408" t="s">
        <v>30</v>
      </c>
      <c r="AA153" s="408" t="s">
        <v>241</v>
      </c>
      <c r="AB153" s="408" t="s">
        <v>175</v>
      </c>
      <c r="AC153" s="405">
        <v>1</v>
      </c>
      <c r="AD153" s="406" t="s">
        <v>30</v>
      </c>
      <c r="AE153" s="406" t="s">
        <v>241</v>
      </c>
      <c r="AF153" s="406" t="s">
        <v>175</v>
      </c>
      <c r="AG153" s="145" t="s">
        <v>242</v>
      </c>
    </row>
    <row r="154" spans="1:239" ht="39.6" x14ac:dyDescent="0.3">
      <c r="A154" s="65"/>
      <c r="B154" s="374" t="s">
        <v>243</v>
      </c>
      <c r="C154" s="50" t="s">
        <v>244</v>
      </c>
      <c r="D154" s="62"/>
      <c r="E154" s="65" t="s">
        <v>97</v>
      </c>
      <c r="F154" s="382" t="s">
        <v>240</v>
      </c>
      <c r="G154" s="382" t="s">
        <v>25</v>
      </c>
      <c r="H154" s="185"/>
      <c r="I154" s="215" t="s">
        <v>70</v>
      </c>
      <c r="J154" s="215" t="s">
        <v>70</v>
      </c>
      <c r="K154" s="215" t="s">
        <v>26</v>
      </c>
      <c r="L154" s="215" t="s">
        <v>63</v>
      </c>
      <c r="M154" s="186">
        <v>20</v>
      </c>
      <c r="N154" s="188"/>
      <c r="O154" s="188">
        <v>18</v>
      </c>
      <c r="P154" s="188"/>
      <c r="Q154" s="104">
        <v>1</v>
      </c>
      <c r="R154" s="254" t="s">
        <v>28</v>
      </c>
      <c r="S154" s="343" t="s">
        <v>533</v>
      </c>
      <c r="T154" s="254" t="s">
        <v>31</v>
      </c>
      <c r="U154" s="255">
        <v>1</v>
      </c>
      <c r="V154" s="256" t="s">
        <v>30</v>
      </c>
      <c r="W154" s="406" t="s">
        <v>245</v>
      </c>
      <c r="X154" s="257" t="s">
        <v>175</v>
      </c>
      <c r="Y154" s="68">
        <v>1</v>
      </c>
      <c r="Z154" s="309" t="s">
        <v>30</v>
      </c>
      <c r="AA154" s="78" t="s">
        <v>246</v>
      </c>
      <c r="AB154" s="309" t="s">
        <v>175</v>
      </c>
      <c r="AC154" s="405">
        <v>1</v>
      </c>
      <c r="AD154" s="310" t="s">
        <v>30</v>
      </c>
      <c r="AE154" s="78" t="s">
        <v>246</v>
      </c>
      <c r="AF154" s="310" t="s">
        <v>175</v>
      </c>
      <c r="AG154" s="145" t="s">
        <v>247</v>
      </c>
    </row>
    <row r="155" spans="1:239" ht="30.75" customHeight="1" x14ac:dyDescent="0.3">
      <c r="A155" s="278" t="s">
        <v>534</v>
      </c>
      <c r="B155" s="278" t="s">
        <v>535</v>
      </c>
      <c r="C155" s="279" t="s">
        <v>536</v>
      </c>
      <c r="D155" s="176" t="s">
        <v>537</v>
      </c>
      <c r="E155" s="174" t="s">
        <v>36</v>
      </c>
      <c r="F155" s="174"/>
      <c r="G155" s="280"/>
      <c r="H155" s="174"/>
      <c r="I155" s="380">
        <f>+I156+I159</f>
        <v>3</v>
      </c>
      <c r="J155" s="380">
        <f>+J156+J159</f>
        <v>3</v>
      </c>
      <c r="K155" s="281"/>
      <c r="L155" s="281"/>
      <c r="M155" s="282"/>
      <c r="N155" s="164"/>
      <c r="O155" s="164"/>
      <c r="P155" s="164"/>
      <c r="Q155" s="283"/>
      <c r="R155" s="284"/>
      <c r="S155" s="166"/>
      <c r="T155" s="165"/>
      <c r="U155" s="166"/>
      <c r="V155" s="166"/>
      <c r="W155" s="166"/>
      <c r="X155" s="167"/>
      <c r="Y155" s="165"/>
      <c r="Z155" s="166"/>
      <c r="AA155" s="166"/>
      <c r="AB155" s="166"/>
      <c r="AC155" s="166"/>
      <c r="AD155" s="166"/>
      <c r="AE155" s="166"/>
      <c r="AF155" s="166"/>
      <c r="AG155" s="293"/>
      <c r="HM155" s="2"/>
      <c r="HN155" s="2"/>
      <c r="HO155" s="2"/>
      <c r="HP155" s="2"/>
      <c r="HQ155" s="2"/>
      <c r="HR155" s="2"/>
      <c r="HS155" s="2"/>
      <c r="HT155" s="2"/>
      <c r="HU155" s="2"/>
      <c r="HV155" s="2"/>
      <c r="HW155" s="2"/>
      <c r="HX155" s="2"/>
      <c r="HY155" s="2"/>
      <c r="HZ155" s="2"/>
      <c r="IA155" s="2"/>
      <c r="IB155" s="2"/>
      <c r="IC155" s="2"/>
      <c r="ID155" s="2"/>
      <c r="IE155" s="2"/>
    </row>
    <row r="156" spans="1:239" s="4" customFormat="1" ht="36" customHeight="1" x14ac:dyDescent="0.3">
      <c r="A156" s="97" t="s">
        <v>538</v>
      </c>
      <c r="B156" s="97" t="s">
        <v>539</v>
      </c>
      <c r="C156" s="98" t="s">
        <v>540</v>
      </c>
      <c r="D156" s="119"/>
      <c r="E156" s="97" t="s">
        <v>264</v>
      </c>
      <c r="F156" s="97"/>
      <c r="G156" s="121"/>
      <c r="H156" s="19" t="s">
        <v>52</v>
      </c>
      <c r="I156" s="97">
        <v>3</v>
      </c>
      <c r="J156" s="123">
        <v>3</v>
      </c>
      <c r="K156" s="123" t="s">
        <v>541</v>
      </c>
      <c r="L156" s="123"/>
      <c r="M156" s="129"/>
      <c r="N156" s="263"/>
      <c r="O156" s="263"/>
      <c r="P156" s="263"/>
      <c r="Q156" s="285"/>
      <c r="R156" s="286"/>
      <c r="S156" s="130"/>
      <c r="T156" s="83"/>
      <c r="U156" s="269"/>
      <c r="V156" s="269"/>
      <c r="W156" s="269"/>
      <c r="X156" s="271"/>
      <c r="Y156" s="141"/>
      <c r="Z156" s="269"/>
      <c r="AA156" s="269"/>
      <c r="AB156" s="270"/>
      <c r="AC156" s="269"/>
      <c r="AD156" s="269"/>
      <c r="AE156" s="269"/>
      <c r="AF156" s="270"/>
      <c r="AG156" s="287"/>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row>
    <row r="157" spans="1:239" s="20" customFormat="1" ht="26.4" x14ac:dyDescent="0.3">
      <c r="A157" s="409"/>
      <c r="B157" s="409" t="s">
        <v>542</v>
      </c>
      <c r="C157" s="77" t="s">
        <v>543</v>
      </c>
      <c r="D157" s="170" t="s">
        <v>544</v>
      </c>
      <c r="E157" s="184" t="s">
        <v>77</v>
      </c>
      <c r="F157" s="367"/>
      <c r="G157" s="215" t="s">
        <v>25</v>
      </c>
      <c r="H157" s="367"/>
      <c r="I157" s="410">
        <v>3</v>
      </c>
      <c r="J157" s="410">
        <v>3</v>
      </c>
      <c r="K157" s="410" t="s">
        <v>545</v>
      </c>
      <c r="L157" s="410">
        <v>80</v>
      </c>
      <c r="M157" s="411"/>
      <c r="N157" s="290"/>
      <c r="O157" s="290">
        <v>9</v>
      </c>
      <c r="P157" s="290"/>
      <c r="Q157" s="253">
        <v>1</v>
      </c>
      <c r="R157" s="254" t="s">
        <v>30</v>
      </c>
      <c r="S157" s="254" t="s">
        <v>192</v>
      </c>
      <c r="T157" s="254"/>
      <c r="U157" s="255">
        <v>1</v>
      </c>
      <c r="V157" s="256" t="s">
        <v>30</v>
      </c>
      <c r="W157" s="256" t="s">
        <v>192</v>
      </c>
      <c r="X157" s="257"/>
      <c r="Y157" s="253">
        <v>1</v>
      </c>
      <c r="Z157" s="254" t="s">
        <v>30</v>
      </c>
      <c r="AA157" s="254" t="s">
        <v>192</v>
      </c>
      <c r="AB157" s="254"/>
      <c r="AC157" s="255">
        <v>1</v>
      </c>
      <c r="AD157" s="256" t="s">
        <v>30</v>
      </c>
      <c r="AE157" s="256" t="s">
        <v>192</v>
      </c>
      <c r="AF157" s="256"/>
      <c r="AG157" s="218" t="s">
        <v>546</v>
      </c>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c r="FP157" s="21"/>
      <c r="FQ157" s="21"/>
      <c r="FR157" s="21"/>
      <c r="FS157" s="21"/>
      <c r="FT157" s="21"/>
      <c r="FU157" s="21"/>
      <c r="FV157" s="21"/>
      <c r="FW157" s="21"/>
      <c r="FX157" s="21"/>
      <c r="FY157" s="21"/>
      <c r="FZ157" s="21"/>
      <c r="GA157" s="21"/>
      <c r="GB157" s="21"/>
      <c r="GC157" s="21"/>
      <c r="GD157" s="21"/>
      <c r="GE157" s="21"/>
      <c r="GF157" s="21"/>
      <c r="GG157" s="21"/>
      <c r="GH157" s="21"/>
      <c r="GI157" s="21"/>
      <c r="GJ157" s="21"/>
      <c r="GK157" s="21"/>
      <c r="GL157" s="21"/>
      <c r="GM157" s="21"/>
      <c r="GN157" s="21"/>
      <c r="GO157" s="21"/>
      <c r="GP157" s="21"/>
      <c r="GQ157" s="21"/>
      <c r="GR157" s="21"/>
      <c r="GS157" s="21"/>
      <c r="GT157" s="21"/>
      <c r="GU157" s="21"/>
      <c r="GV157" s="21"/>
      <c r="GW157" s="21"/>
      <c r="GX157" s="21"/>
      <c r="GY157" s="21"/>
      <c r="GZ157" s="21"/>
      <c r="HA157" s="21"/>
      <c r="HB157" s="21"/>
      <c r="HC157" s="21"/>
      <c r="HD157" s="21"/>
      <c r="HE157" s="21"/>
      <c r="HF157" s="21"/>
      <c r="HG157" s="21"/>
      <c r="HH157" s="21"/>
      <c r="HI157" s="21"/>
      <c r="HJ157" s="21"/>
      <c r="HK157" s="21"/>
      <c r="HL157" s="21"/>
    </row>
    <row r="158" spans="1:239" s="20" customFormat="1" ht="26.4" x14ac:dyDescent="0.3">
      <c r="A158" s="409"/>
      <c r="B158" s="409" t="s">
        <v>547</v>
      </c>
      <c r="C158" s="77" t="s">
        <v>548</v>
      </c>
      <c r="D158" s="170" t="s">
        <v>549</v>
      </c>
      <c r="E158" s="184" t="s">
        <v>77</v>
      </c>
      <c r="F158" s="367"/>
      <c r="G158" s="215" t="s">
        <v>25</v>
      </c>
      <c r="H158" s="367"/>
      <c r="I158" s="410">
        <v>3</v>
      </c>
      <c r="J158" s="410">
        <v>3</v>
      </c>
      <c r="K158" s="410" t="s">
        <v>545</v>
      </c>
      <c r="L158" s="410">
        <v>80</v>
      </c>
      <c r="M158" s="411"/>
      <c r="N158" s="290"/>
      <c r="O158" s="290">
        <v>9</v>
      </c>
      <c r="P158" s="290"/>
      <c r="Q158" s="253">
        <v>1</v>
      </c>
      <c r="R158" s="254" t="s">
        <v>30</v>
      </c>
      <c r="S158" s="254" t="s">
        <v>192</v>
      </c>
      <c r="T158" s="254"/>
      <c r="U158" s="255">
        <v>1</v>
      </c>
      <c r="V158" s="256" t="s">
        <v>30</v>
      </c>
      <c r="W158" s="256" t="s">
        <v>192</v>
      </c>
      <c r="X158" s="257"/>
      <c r="Y158" s="253">
        <v>1</v>
      </c>
      <c r="Z158" s="254" t="s">
        <v>30</v>
      </c>
      <c r="AA158" s="254" t="s">
        <v>192</v>
      </c>
      <c r="AB158" s="254"/>
      <c r="AC158" s="255">
        <v>1</v>
      </c>
      <c r="AD158" s="256" t="s">
        <v>30</v>
      </c>
      <c r="AE158" s="256" t="s">
        <v>192</v>
      </c>
      <c r="AF158" s="256"/>
      <c r="AG158" s="218" t="s">
        <v>550</v>
      </c>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c r="FP158" s="21"/>
      <c r="FQ158" s="21"/>
      <c r="FR158" s="21"/>
      <c r="FS158" s="21"/>
      <c r="FT158" s="21"/>
      <c r="FU158" s="21"/>
      <c r="FV158" s="21"/>
      <c r="FW158" s="21"/>
      <c r="FX158" s="21"/>
      <c r="FY158" s="21"/>
      <c r="FZ158" s="21"/>
      <c r="GA158" s="21"/>
      <c r="GB158" s="21"/>
      <c r="GC158" s="21"/>
      <c r="GD158" s="21"/>
      <c r="GE158" s="21"/>
      <c r="GF158" s="21"/>
      <c r="GG158" s="21"/>
      <c r="GH158" s="21"/>
      <c r="GI158" s="21"/>
      <c r="GJ158" s="21"/>
      <c r="GK158" s="21"/>
      <c r="GL158" s="21"/>
      <c r="GM158" s="21"/>
      <c r="GN158" s="21"/>
      <c r="GO158" s="21"/>
      <c r="GP158" s="21"/>
      <c r="GQ158" s="21"/>
      <c r="GR158" s="21"/>
      <c r="GS158" s="21"/>
      <c r="GT158" s="21"/>
      <c r="GU158" s="21"/>
      <c r="GV158" s="21"/>
      <c r="GW158" s="21"/>
      <c r="GX158" s="21"/>
      <c r="GY158" s="21"/>
      <c r="GZ158" s="21"/>
      <c r="HA158" s="21"/>
      <c r="HB158" s="21"/>
      <c r="HC158" s="21"/>
      <c r="HD158" s="21"/>
      <c r="HE158" s="21"/>
      <c r="HF158" s="21"/>
      <c r="HG158" s="21"/>
      <c r="HH158" s="21"/>
      <c r="HI158" s="21"/>
      <c r="HJ158" s="21"/>
      <c r="HK158" s="21"/>
      <c r="HL158" s="21"/>
    </row>
    <row r="159" spans="1:239" s="4" customFormat="1" ht="36" customHeight="1" x14ac:dyDescent="0.3">
      <c r="A159" s="97" t="s">
        <v>551</v>
      </c>
      <c r="B159" s="97" t="s">
        <v>552</v>
      </c>
      <c r="C159" s="98" t="s">
        <v>553</v>
      </c>
      <c r="D159" s="119" t="s">
        <v>554</v>
      </c>
      <c r="E159" s="97" t="s">
        <v>50</v>
      </c>
      <c r="F159" s="97"/>
      <c r="G159" s="121"/>
      <c r="H159" s="19"/>
      <c r="I159" s="97"/>
      <c r="J159" s="123"/>
      <c r="K159" s="123"/>
      <c r="L159" s="123"/>
      <c r="M159" s="129"/>
      <c r="N159" s="263"/>
      <c r="O159" s="263"/>
      <c r="P159" s="263"/>
      <c r="Q159" s="285"/>
      <c r="R159" s="286"/>
      <c r="S159" s="130"/>
      <c r="T159" s="83"/>
      <c r="U159" s="269"/>
      <c r="V159" s="269"/>
      <c r="W159" s="269"/>
      <c r="X159" s="271"/>
      <c r="Y159" s="141"/>
      <c r="Z159" s="269"/>
      <c r="AA159" s="269"/>
      <c r="AB159" s="270"/>
      <c r="AC159" s="269"/>
      <c r="AD159" s="269"/>
      <c r="AE159" s="269"/>
      <c r="AF159" s="270"/>
      <c r="AG159" s="287"/>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row>
    <row r="160" spans="1:239" s="15" customFormat="1" ht="67.5" customHeight="1" x14ac:dyDescent="0.25">
      <c r="A160" s="412"/>
      <c r="B160" s="409" t="s">
        <v>177</v>
      </c>
      <c r="C160" s="77" t="s">
        <v>178</v>
      </c>
      <c r="D160" s="170" t="s">
        <v>179</v>
      </c>
      <c r="E160" s="215" t="s">
        <v>62</v>
      </c>
      <c r="F160" s="116" t="s">
        <v>180</v>
      </c>
      <c r="G160" s="215" t="s">
        <v>42</v>
      </c>
      <c r="H160" s="413"/>
      <c r="I160" s="215">
        <v>3</v>
      </c>
      <c r="J160" s="144" t="s">
        <v>70</v>
      </c>
      <c r="K160" s="289" t="s">
        <v>164</v>
      </c>
      <c r="L160" s="144" t="s">
        <v>54</v>
      </c>
      <c r="M160" s="414"/>
      <c r="N160" s="107">
        <v>18</v>
      </c>
      <c r="O160" s="296">
        <v>12</v>
      </c>
      <c r="P160" s="321"/>
      <c r="Q160" s="55" t="s">
        <v>181</v>
      </c>
      <c r="R160" s="52" t="s">
        <v>51</v>
      </c>
      <c r="S160" s="52" t="s">
        <v>33</v>
      </c>
      <c r="T160" s="52" t="s">
        <v>31</v>
      </c>
      <c r="U160" s="53">
        <v>1</v>
      </c>
      <c r="V160" s="54" t="s">
        <v>30</v>
      </c>
      <c r="W160" s="54" t="s">
        <v>29</v>
      </c>
      <c r="X160" s="360" t="s">
        <v>31</v>
      </c>
      <c r="Y160" s="55">
        <v>1</v>
      </c>
      <c r="Z160" s="52" t="s">
        <v>30</v>
      </c>
      <c r="AA160" s="52" t="s">
        <v>29</v>
      </c>
      <c r="AB160" s="52" t="s">
        <v>31</v>
      </c>
      <c r="AC160" s="53">
        <v>1</v>
      </c>
      <c r="AD160" s="54" t="s">
        <v>30</v>
      </c>
      <c r="AE160" s="54" t="s">
        <v>29</v>
      </c>
      <c r="AF160" s="360" t="s">
        <v>31</v>
      </c>
      <c r="AG160" s="415" t="s">
        <v>182</v>
      </c>
    </row>
    <row r="161" spans="1:239" ht="30.75" customHeight="1" x14ac:dyDescent="0.3">
      <c r="A161" s="278" t="s">
        <v>555</v>
      </c>
      <c r="B161" s="278" t="s">
        <v>556</v>
      </c>
      <c r="C161" s="279" t="s">
        <v>557</v>
      </c>
      <c r="D161" s="176"/>
      <c r="E161" s="174" t="s">
        <v>36</v>
      </c>
      <c r="F161" s="174"/>
      <c r="G161" s="280"/>
      <c r="H161" s="174"/>
      <c r="I161" s="380"/>
      <c r="J161" s="380"/>
      <c r="K161" s="281"/>
      <c r="L161" s="281"/>
      <c r="M161" s="282"/>
      <c r="N161" s="164"/>
      <c r="O161" s="164"/>
      <c r="P161" s="164"/>
      <c r="Q161" s="283"/>
      <c r="R161" s="284"/>
      <c r="S161" s="166"/>
      <c r="T161" s="165"/>
      <c r="U161" s="166"/>
      <c r="V161" s="166"/>
      <c r="W161" s="166"/>
      <c r="X161" s="167"/>
      <c r="Y161" s="165"/>
      <c r="Z161" s="166"/>
      <c r="AA161" s="166"/>
      <c r="AB161" s="166"/>
      <c r="AC161" s="166"/>
      <c r="AD161" s="166"/>
      <c r="AE161" s="166"/>
      <c r="AF161" s="166"/>
      <c r="AG161" s="87"/>
      <c r="HM161" s="2"/>
      <c r="HN161" s="2"/>
      <c r="HO161" s="2"/>
      <c r="HP161" s="2"/>
      <c r="HQ161" s="2"/>
      <c r="HR161" s="2"/>
      <c r="HS161" s="2"/>
      <c r="HT161" s="2"/>
      <c r="HU161" s="2"/>
      <c r="HV161" s="2"/>
      <c r="HW161" s="2"/>
      <c r="HX161" s="2"/>
      <c r="HY161" s="2"/>
      <c r="HZ161" s="2"/>
      <c r="IA161" s="2"/>
      <c r="IB161" s="2"/>
      <c r="IC161" s="2"/>
      <c r="ID161" s="2"/>
      <c r="IE161" s="2"/>
    </row>
    <row r="162" spans="1:239" s="4" customFormat="1" ht="36" customHeight="1" x14ac:dyDescent="0.3">
      <c r="A162" s="97" t="s">
        <v>558</v>
      </c>
      <c r="B162" s="97" t="s">
        <v>559</v>
      </c>
      <c r="C162" s="98" t="s">
        <v>560</v>
      </c>
      <c r="D162" s="119"/>
      <c r="E162" s="97" t="s">
        <v>161</v>
      </c>
      <c r="F162" s="98"/>
      <c r="G162" s="121"/>
      <c r="H162" s="97"/>
      <c r="I162" s="362">
        <f>+I163+I164</f>
        <v>6</v>
      </c>
      <c r="J162" s="362">
        <f>+J163+J164</f>
        <v>6</v>
      </c>
      <c r="K162" s="128"/>
      <c r="L162" s="123"/>
      <c r="M162" s="416"/>
      <c r="N162" s="286"/>
      <c r="O162" s="417"/>
      <c r="P162" s="263"/>
      <c r="Q162" s="131"/>
      <c r="R162" s="131"/>
      <c r="S162" s="269"/>
      <c r="T162" s="270"/>
      <c r="U162" s="269"/>
      <c r="V162" s="269"/>
      <c r="W162" s="269"/>
      <c r="X162" s="314"/>
      <c r="Y162" s="131"/>
      <c r="Z162" s="269"/>
      <c r="AA162" s="269"/>
      <c r="AB162" s="270"/>
      <c r="AC162" s="269"/>
      <c r="AD162" s="269"/>
      <c r="AE162" s="269"/>
      <c r="AF162" s="268"/>
      <c r="AG162" s="31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row>
    <row r="163" spans="1:239" ht="39.6" x14ac:dyDescent="0.3">
      <c r="A163" s="65"/>
      <c r="B163" s="49" t="s">
        <v>561</v>
      </c>
      <c r="C163" s="384" t="s">
        <v>562</v>
      </c>
      <c r="D163" s="215" t="s">
        <v>563</v>
      </c>
      <c r="E163" s="215" t="s">
        <v>97</v>
      </c>
      <c r="F163" s="217"/>
      <c r="G163" s="215" t="s">
        <v>25</v>
      </c>
      <c r="H163" s="185"/>
      <c r="I163" s="116" t="s">
        <v>70</v>
      </c>
      <c r="J163" s="116" t="s">
        <v>70</v>
      </c>
      <c r="K163" s="116" t="s">
        <v>353</v>
      </c>
      <c r="L163" s="116" t="str">
        <f>"07"</f>
        <v>07</v>
      </c>
      <c r="M163" s="186">
        <v>9</v>
      </c>
      <c r="N163" s="188"/>
      <c r="O163" s="188">
        <v>30</v>
      </c>
      <c r="P163" s="188"/>
      <c r="Q163" s="104">
        <v>1</v>
      </c>
      <c r="R163" s="291" t="s">
        <v>28</v>
      </c>
      <c r="S163" s="291"/>
      <c r="T163" s="291"/>
      <c r="U163" s="436" t="s">
        <v>354</v>
      </c>
      <c r="V163" s="437"/>
      <c r="W163" s="437"/>
      <c r="X163" s="437"/>
      <c r="Y163" s="104">
        <v>1</v>
      </c>
      <c r="Z163" s="291" t="s">
        <v>30</v>
      </c>
      <c r="AA163" s="291" t="s">
        <v>38</v>
      </c>
      <c r="AB163" s="295" t="s">
        <v>564</v>
      </c>
      <c r="AC163" s="436" t="s">
        <v>354</v>
      </c>
      <c r="AD163" s="437"/>
      <c r="AE163" s="437"/>
      <c r="AF163" s="438"/>
      <c r="AG163" s="218" t="s">
        <v>565</v>
      </c>
    </row>
    <row r="164" spans="1:239" ht="166.5" customHeight="1" x14ac:dyDescent="0.3">
      <c r="A164" s="250" t="str">
        <f t="shared" ref="A164:G164" si="38">IF(A146="","",A146)</f>
        <v/>
      </c>
      <c r="B164" s="49" t="str">
        <f t="shared" si="38"/>
        <v>LLA6H61</v>
      </c>
      <c r="C164" s="50" t="str">
        <f t="shared" si="38"/>
        <v>Didactique du FLM et période d'observation (salle informatique)</v>
      </c>
      <c r="D164" s="296" t="str">
        <f t="shared" si="38"/>
        <v>LOL6H6A</v>
      </c>
      <c r="E164" s="403" t="str">
        <f t="shared" si="38"/>
        <v>UE de spécialisation</v>
      </c>
      <c r="F164" s="227" t="str">
        <f t="shared" si="38"/>
        <v/>
      </c>
      <c r="G164" s="215" t="str">
        <f t="shared" si="38"/>
        <v>SDL</v>
      </c>
      <c r="H164" s="227"/>
      <c r="I164" s="126">
        <v>3</v>
      </c>
      <c r="J164" s="126">
        <v>3</v>
      </c>
      <c r="K164" s="292" t="str">
        <f t="shared" ref="K164:AG164" si="39">IF(K146="","",K146)</f>
        <v>GODIVEAU Philippe</v>
      </c>
      <c r="L164" s="126" t="str">
        <f t="shared" si="39"/>
        <v>07</v>
      </c>
      <c r="M164" s="228">
        <f t="shared" si="39"/>
        <v>18</v>
      </c>
      <c r="N164" s="133">
        <f t="shared" si="39"/>
        <v>16</v>
      </c>
      <c r="O164" s="133">
        <f t="shared" si="39"/>
        <v>18</v>
      </c>
      <c r="P164" s="229" t="str">
        <f t="shared" si="39"/>
        <v/>
      </c>
      <c r="Q164" s="104">
        <f t="shared" si="39"/>
        <v>1</v>
      </c>
      <c r="R164" s="254" t="str">
        <f t="shared" si="39"/>
        <v>CC</v>
      </c>
      <c r="S164" s="254" t="str">
        <f t="shared" si="39"/>
        <v/>
      </c>
      <c r="T164" s="254" t="str">
        <f t="shared" si="39"/>
        <v/>
      </c>
      <c r="U164" s="255">
        <f t="shared" si="39"/>
        <v>1</v>
      </c>
      <c r="V164" s="256" t="str">
        <f t="shared" si="39"/>
        <v>CT</v>
      </c>
      <c r="W164" s="256" t="str">
        <f t="shared" si="39"/>
        <v>Dossier</v>
      </c>
      <c r="X164" s="257" t="str">
        <f t="shared" si="39"/>
        <v/>
      </c>
      <c r="Y164" s="104">
        <f t="shared" si="39"/>
        <v>1</v>
      </c>
      <c r="Z164" s="254" t="str">
        <f t="shared" si="39"/>
        <v>CT</v>
      </c>
      <c r="AA164" s="254" t="str">
        <f t="shared" si="39"/>
        <v>Dossier</v>
      </c>
      <c r="AB164" s="254" t="str">
        <f t="shared" si="39"/>
        <v/>
      </c>
      <c r="AC164" s="255">
        <f t="shared" si="39"/>
        <v>1</v>
      </c>
      <c r="AD164" s="256" t="str">
        <f t="shared" si="39"/>
        <v>CT</v>
      </c>
      <c r="AE164" s="256" t="str">
        <f t="shared" si="39"/>
        <v>Dossier</v>
      </c>
      <c r="AF164" s="256" t="str">
        <f t="shared" si="39"/>
        <v/>
      </c>
      <c r="AG164" s="139" t="str">
        <f t="shared" si="39"/>
        <v>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v>
      </c>
    </row>
    <row r="165" spans="1:239" ht="30.75" customHeight="1" x14ac:dyDescent="0.3">
      <c r="A165" s="97" t="s">
        <v>566</v>
      </c>
      <c r="B165" s="278" t="s">
        <v>567</v>
      </c>
      <c r="C165" s="279" t="s">
        <v>568</v>
      </c>
      <c r="D165" s="176"/>
      <c r="E165" s="174" t="s">
        <v>36</v>
      </c>
      <c r="F165" s="174"/>
      <c r="G165" s="280"/>
      <c r="H165" s="174"/>
      <c r="I165" s="163"/>
      <c r="J165" s="281"/>
      <c r="K165" s="281"/>
      <c r="L165" s="281"/>
      <c r="M165" s="282"/>
      <c r="N165" s="164"/>
      <c r="O165" s="164"/>
      <c r="P165" s="164"/>
      <c r="Q165" s="283"/>
      <c r="R165" s="284"/>
      <c r="S165" s="166"/>
      <c r="T165" s="165"/>
      <c r="U165" s="166"/>
      <c r="V165" s="166"/>
      <c r="W165" s="166"/>
      <c r="X165" s="167"/>
      <c r="Y165" s="165"/>
      <c r="Z165" s="166"/>
      <c r="AA165" s="166"/>
      <c r="AB165" s="166"/>
      <c r="AC165" s="166"/>
      <c r="AD165" s="166"/>
      <c r="AE165" s="166"/>
      <c r="AF165" s="166"/>
      <c r="AG165" s="293"/>
      <c r="HM165" s="2"/>
      <c r="HN165" s="2"/>
      <c r="HO165" s="2"/>
      <c r="HP165" s="2"/>
      <c r="HQ165" s="2"/>
      <c r="HR165" s="2"/>
      <c r="HS165" s="2"/>
      <c r="HT165" s="2"/>
      <c r="HU165" s="2"/>
      <c r="HV165" s="2"/>
      <c r="HW165" s="2"/>
      <c r="HX165" s="2"/>
      <c r="HY165" s="2"/>
      <c r="HZ165" s="2"/>
      <c r="IA165" s="2"/>
      <c r="IB165" s="2"/>
      <c r="IC165" s="2"/>
      <c r="ID165" s="2"/>
      <c r="IE165" s="2"/>
    </row>
    <row r="166" spans="1:239" s="4" customFormat="1" ht="36" customHeight="1" x14ac:dyDescent="0.3">
      <c r="A166" s="97" t="s">
        <v>538</v>
      </c>
      <c r="B166" s="97" t="s">
        <v>539</v>
      </c>
      <c r="C166" s="98" t="s">
        <v>540</v>
      </c>
      <c r="D166" s="119"/>
      <c r="E166" s="97" t="s">
        <v>264</v>
      </c>
      <c r="F166" s="97"/>
      <c r="G166" s="121"/>
      <c r="H166" s="19" t="s">
        <v>52</v>
      </c>
      <c r="I166" s="97">
        <v>3</v>
      </c>
      <c r="J166" s="123">
        <v>3</v>
      </c>
      <c r="K166" s="123" t="s">
        <v>541</v>
      </c>
      <c r="L166" s="123"/>
      <c r="M166" s="129"/>
      <c r="N166" s="263"/>
      <c r="O166" s="263"/>
      <c r="P166" s="263"/>
      <c r="Q166" s="285"/>
      <c r="R166" s="286"/>
      <c r="S166" s="130"/>
      <c r="T166" s="83"/>
      <c r="U166" s="269"/>
      <c r="V166" s="269"/>
      <c r="W166" s="269"/>
      <c r="X166" s="271"/>
      <c r="Y166" s="141"/>
      <c r="Z166" s="269"/>
      <c r="AA166" s="269"/>
      <c r="AB166" s="270"/>
      <c r="AC166" s="269"/>
      <c r="AD166" s="269"/>
      <c r="AE166" s="269"/>
      <c r="AF166" s="270"/>
      <c r="AG166" s="287"/>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row>
    <row r="167" spans="1:239" s="20" customFormat="1" ht="26.4" x14ac:dyDescent="0.3">
      <c r="A167" s="409" t="str">
        <f t="shared" ref="A167:G168" si="40">IF(A157="","",A157)</f>
        <v/>
      </c>
      <c r="B167" s="409" t="str">
        <f t="shared" si="40"/>
        <v>LLA6HST1</v>
      </c>
      <c r="C167" s="77" t="str">
        <f t="shared" si="40"/>
        <v>Période d'observation S6 SDL</v>
      </c>
      <c r="D167" s="170" t="str">
        <f t="shared" si="40"/>
        <v>LOL6H8D</v>
      </c>
      <c r="E167" s="184" t="str">
        <f t="shared" si="40"/>
        <v xml:space="preserve">UE de tronc commun </v>
      </c>
      <c r="F167" s="367" t="str">
        <f t="shared" si="40"/>
        <v/>
      </c>
      <c r="G167" s="410" t="str">
        <f t="shared" si="40"/>
        <v>SDL</v>
      </c>
      <c r="H167" s="367"/>
      <c r="I167" s="410">
        <f t="shared" ref="I167:N168" si="41">IF(I157="","",I157)</f>
        <v>3</v>
      </c>
      <c r="J167" s="410">
        <f t="shared" si="41"/>
        <v>3</v>
      </c>
      <c r="K167" s="410" t="str">
        <f t="shared" si="41"/>
        <v>CANCE Caroline
MINARD Anne-Lyse</v>
      </c>
      <c r="L167" s="410">
        <f t="shared" si="41"/>
        <v>80</v>
      </c>
      <c r="M167" s="411" t="str">
        <f t="shared" si="41"/>
        <v/>
      </c>
      <c r="N167" s="290" t="str">
        <f t="shared" si="41"/>
        <v/>
      </c>
      <c r="O167" s="290">
        <f>IF(O157="","",O157)</f>
        <v>9</v>
      </c>
      <c r="P167" s="290" t="str">
        <f t="shared" ref="P167:X167" si="42">IF(P157="","",P157)</f>
        <v/>
      </c>
      <c r="Q167" s="253">
        <f t="shared" si="42"/>
        <v>1</v>
      </c>
      <c r="R167" s="254" t="str">
        <f t="shared" si="42"/>
        <v>CT</v>
      </c>
      <c r="S167" s="254" t="str">
        <f t="shared" si="42"/>
        <v>rapport</v>
      </c>
      <c r="T167" s="254" t="str">
        <f t="shared" si="42"/>
        <v/>
      </c>
      <c r="U167" s="255">
        <f t="shared" si="42"/>
        <v>1</v>
      </c>
      <c r="V167" s="256" t="str">
        <f t="shared" si="42"/>
        <v>CT</v>
      </c>
      <c r="W167" s="256" t="str">
        <f t="shared" si="42"/>
        <v>rapport</v>
      </c>
      <c r="X167" s="257" t="str">
        <f t="shared" si="42"/>
        <v/>
      </c>
      <c r="Y167" s="253">
        <f t="shared" ref="Y167:AG167" si="43">IF(Y157="","",Y157)</f>
        <v>1</v>
      </c>
      <c r="Z167" s="254" t="str">
        <f t="shared" si="43"/>
        <v>CT</v>
      </c>
      <c r="AA167" s="254" t="str">
        <f t="shared" si="43"/>
        <v>rapport</v>
      </c>
      <c r="AB167" s="254" t="str">
        <f t="shared" si="43"/>
        <v/>
      </c>
      <c r="AC167" s="255">
        <f t="shared" si="43"/>
        <v>1</v>
      </c>
      <c r="AD167" s="256" t="str">
        <f t="shared" si="43"/>
        <v>CT</v>
      </c>
      <c r="AE167" s="256" t="str">
        <f t="shared" si="43"/>
        <v>rapport</v>
      </c>
      <c r="AF167" s="256" t="str">
        <f t="shared" si="43"/>
        <v/>
      </c>
      <c r="AG167" s="218" t="str">
        <f t="shared" si="43"/>
        <v>Stage de découverte d'une durée de 2 à 8 semaines maximum. Celui-ci, visant à découvrir les activités des secteurs de la communication et du traitement de l'information linguistique, donnera lieu à un rapport de stage.</v>
      </c>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c r="FP167" s="21"/>
      <c r="FQ167" s="21"/>
      <c r="FR167" s="21"/>
      <c r="FS167" s="21"/>
      <c r="FT167" s="21"/>
      <c r="FU167" s="21"/>
      <c r="FV167" s="21"/>
      <c r="FW167" s="21"/>
      <c r="FX167" s="21"/>
      <c r="FY167" s="21"/>
      <c r="FZ167" s="21"/>
      <c r="GA167" s="21"/>
      <c r="GB167" s="21"/>
      <c r="GC167" s="21"/>
      <c r="GD167" s="21"/>
      <c r="GE167" s="21"/>
      <c r="GF167" s="21"/>
      <c r="GG167" s="21"/>
      <c r="GH167" s="21"/>
      <c r="GI167" s="21"/>
      <c r="GJ167" s="21"/>
      <c r="GK167" s="21"/>
      <c r="GL167" s="21"/>
      <c r="GM167" s="21"/>
      <c r="GN167" s="21"/>
      <c r="GO167" s="21"/>
      <c r="GP167" s="21"/>
      <c r="GQ167" s="21"/>
      <c r="GR167" s="21"/>
      <c r="GS167" s="21"/>
      <c r="GT167" s="21"/>
      <c r="GU167" s="21"/>
      <c r="GV167" s="21"/>
      <c r="GW167" s="21"/>
      <c r="GX167" s="21"/>
      <c r="GY167" s="21"/>
      <c r="GZ167" s="21"/>
      <c r="HA167" s="21"/>
      <c r="HB167" s="21"/>
      <c r="HC167" s="21"/>
      <c r="HD167" s="21"/>
      <c r="HE167" s="21"/>
      <c r="HF167" s="21"/>
      <c r="HG167" s="21"/>
      <c r="HH167" s="21"/>
      <c r="HI167" s="21"/>
      <c r="HJ167" s="21"/>
      <c r="HK167" s="21"/>
      <c r="HL167" s="21"/>
    </row>
    <row r="168" spans="1:239" s="20" customFormat="1" ht="26.4" x14ac:dyDescent="0.3">
      <c r="A168" s="409" t="str">
        <f t="shared" si="40"/>
        <v/>
      </c>
      <c r="B168" s="409" t="str">
        <f t="shared" si="40"/>
        <v>LLA6HST2</v>
      </c>
      <c r="C168" s="77" t="str">
        <f t="shared" si="40"/>
        <v>Projet professionnel S6 SDL</v>
      </c>
      <c r="D168" s="170" t="str">
        <f t="shared" si="40"/>
        <v>LOL6H8E</v>
      </c>
      <c r="E168" s="184" t="str">
        <f t="shared" si="40"/>
        <v xml:space="preserve">UE de tronc commun </v>
      </c>
      <c r="F168" s="367" t="str">
        <f t="shared" si="40"/>
        <v/>
      </c>
      <c r="G168" s="410" t="str">
        <f t="shared" si="40"/>
        <v>SDL</v>
      </c>
      <c r="H168" s="367"/>
      <c r="I168" s="410">
        <f t="shared" si="41"/>
        <v>3</v>
      </c>
      <c r="J168" s="410">
        <f t="shared" si="41"/>
        <v>3</v>
      </c>
      <c r="K168" s="410" t="str">
        <f t="shared" si="41"/>
        <v>CANCE Caroline
MINARD Anne-Lyse</v>
      </c>
      <c r="L168" s="410">
        <f t="shared" si="41"/>
        <v>80</v>
      </c>
      <c r="M168" s="411" t="str">
        <f t="shared" si="41"/>
        <v/>
      </c>
      <c r="N168" s="290" t="str">
        <f t="shared" si="41"/>
        <v/>
      </c>
      <c r="O168" s="290">
        <f>IF(O158="","",O158)</f>
        <v>9</v>
      </c>
      <c r="P168" s="290" t="str">
        <f t="shared" ref="P168:X168" si="44">IF(P158="","",P158)</f>
        <v/>
      </c>
      <c r="Q168" s="253">
        <f t="shared" si="44"/>
        <v>1</v>
      </c>
      <c r="R168" s="254" t="str">
        <f t="shared" si="44"/>
        <v>CT</v>
      </c>
      <c r="S168" s="254" t="str">
        <f t="shared" si="44"/>
        <v>rapport</v>
      </c>
      <c r="T168" s="254" t="str">
        <f t="shared" si="44"/>
        <v/>
      </c>
      <c r="U168" s="255">
        <f t="shared" si="44"/>
        <v>1</v>
      </c>
      <c r="V168" s="256" t="str">
        <f t="shared" si="44"/>
        <v>CT</v>
      </c>
      <c r="W168" s="256" t="str">
        <f t="shared" si="44"/>
        <v>rapport</v>
      </c>
      <c r="X168" s="257" t="str">
        <f t="shared" si="44"/>
        <v/>
      </c>
      <c r="Y168" s="253">
        <f t="shared" ref="Y168:AG168" si="45">IF(Y158="","",Y158)</f>
        <v>1</v>
      </c>
      <c r="Z168" s="254" t="str">
        <f t="shared" si="45"/>
        <v>CT</v>
      </c>
      <c r="AA168" s="254" t="str">
        <f t="shared" si="45"/>
        <v>rapport</v>
      </c>
      <c r="AB168" s="254" t="str">
        <f t="shared" si="45"/>
        <v/>
      </c>
      <c r="AC168" s="255">
        <f t="shared" si="45"/>
        <v>1</v>
      </c>
      <c r="AD168" s="256" t="str">
        <f t="shared" si="45"/>
        <v>CT</v>
      </c>
      <c r="AE168" s="256" t="str">
        <f t="shared" si="45"/>
        <v>rapport</v>
      </c>
      <c r="AF168" s="256" t="str">
        <f t="shared" si="45"/>
        <v/>
      </c>
      <c r="AG168" s="218" t="str">
        <f t="shared" si="45"/>
        <v>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v>
      </c>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c r="GZ168" s="21"/>
      <c r="HA168" s="21"/>
      <c r="HB168" s="21"/>
      <c r="HC168" s="21"/>
      <c r="HD168" s="21"/>
      <c r="HE168" s="21"/>
      <c r="HF168" s="21"/>
      <c r="HG168" s="21"/>
      <c r="HH168" s="21"/>
      <c r="HI168" s="21"/>
      <c r="HJ168" s="21"/>
      <c r="HK168" s="21"/>
      <c r="HL168" s="21"/>
    </row>
    <row r="169" spans="1:239" s="4" customFormat="1" ht="36" customHeight="1" x14ac:dyDescent="0.3">
      <c r="A169" s="97" t="s">
        <v>569</v>
      </c>
      <c r="B169" s="97" t="s">
        <v>570</v>
      </c>
      <c r="C169" s="98" t="s">
        <v>571</v>
      </c>
      <c r="D169" s="119" t="s">
        <v>572</v>
      </c>
      <c r="E169" s="93" t="s">
        <v>573</v>
      </c>
      <c r="F169" s="97"/>
      <c r="G169" s="121"/>
      <c r="H169" s="19"/>
      <c r="I169" s="97"/>
      <c r="J169" s="123"/>
      <c r="K169" s="123"/>
      <c r="L169" s="123"/>
      <c r="M169" s="129"/>
      <c r="N169" s="263"/>
      <c r="O169" s="263"/>
      <c r="P169" s="263"/>
      <c r="Q169" s="285"/>
      <c r="R169" s="286"/>
      <c r="S169" s="130"/>
      <c r="T169" s="83"/>
      <c r="U169" s="269"/>
      <c r="V169" s="269"/>
      <c r="W169" s="269"/>
      <c r="X169" s="271"/>
      <c r="Y169" s="141"/>
      <c r="Z169" s="269"/>
      <c r="AA169" s="269"/>
      <c r="AB169" s="270"/>
      <c r="AC169" s="269"/>
      <c r="AD169" s="269"/>
      <c r="AE169" s="269"/>
      <c r="AF169" s="270"/>
      <c r="AG169" s="287"/>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row>
    <row r="170" spans="1:239" s="4" customFormat="1" ht="36" customHeight="1" x14ac:dyDescent="0.3">
      <c r="A170" s="97" t="s">
        <v>558</v>
      </c>
      <c r="B170" s="97" t="s">
        <v>559</v>
      </c>
      <c r="C170" s="98" t="s">
        <v>560</v>
      </c>
      <c r="D170" s="119"/>
      <c r="E170" s="97" t="s">
        <v>161</v>
      </c>
      <c r="F170" s="98"/>
      <c r="G170" s="121"/>
      <c r="H170" s="97"/>
      <c r="I170" s="362"/>
      <c r="J170" s="362"/>
      <c r="K170" s="128"/>
      <c r="L170" s="123"/>
      <c r="M170" s="416"/>
      <c r="N170" s="286"/>
      <c r="O170" s="417"/>
      <c r="P170" s="263"/>
      <c r="Q170" s="131"/>
      <c r="R170" s="131"/>
      <c r="S170" s="269"/>
      <c r="T170" s="270"/>
      <c r="U170" s="269"/>
      <c r="V170" s="269"/>
      <c r="W170" s="269"/>
      <c r="X170" s="314"/>
      <c r="Y170" s="131"/>
      <c r="Z170" s="269"/>
      <c r="AA170" s="269"/>
      <c r="AB170" s="270"/>
      <c r="AC170" s="269"/>
      <c r="AD170" s="269"/>
      <c r="AE170" s="269"/>
      <c r="AF170" s="268"/>
      <c r="AG170" s="31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row>
    <row r="171" spans="1:239" ht="39.6" x14ac:dyDescent="0.3">
      <c r="A171" s="65" t="str">
        <f t="shared" ref="A171:N171" si="46">IF(A163="","",A163)</f>
        <v/>
      </c>
      <c r="B171" s="49" t="str">
        <f t="shared" si="46"/>
        <v>LLA6H9A</v>
      </c>
      <c r="C171" s="384" t="str">
        <f t="shared" si="46"/>
        <v>Langue des signes française 5 - S6</v>
      </c>
      <c r="D171" s="215" t="str">
        <f t="shared" si="46"/>
        <v>LOL5H7C ?</v>
      </c>
      <c r="E171" s="215" t="str">
        <f t="shared" si="46"/>
        <v>UE de spécialisation</v>
      </c>
      <c r="F171" s="217" t="str">
        <f t="shared" si="46"/>
        <v/>
      </c>
      <c r="G171" s="215" t="str">
        <f t="shared" si="46"/>
        <v>SDL</v>
      </c>
      <c r="H171" s="185" t="str">
        <f t="shared" si="46"/>
        <v/>
      </c>
      <c r="I171" s="116" t="str">
        <f t="shared" si="46"/>
        <v>3</v>
      </c>
      <c r="J171" s="116" t="str">
        <f t="shared" si="46"/>
        <v>3</v>
      </c>
      <c r="K171" s="116" t="str">
        <f t="shared" si="46"/>
        <v>VISUEL LSF Centre - Rémy PIAT</v>
      </c>
      <c r="L171" s="116" t="str">
        <f t="shared" si="46"/>
        <v>07</v>
      </c>
      <c r="M171" s="186">
        <f t="shared" si="46"/>
        <v>9</v>
      </c>
      <c r="N171" s="188" t="str">
        <f t="shared" si="46"/>
        <v/>
      </c>
      <c r="O171" s="188">
        <f>IF(O163="","",O163)</f>
        <v>30</v>
      </c>
      <c r="P171" s="188" t="str">
        <f t="shared" ref="P171:X171" si="47">IF(P163="","",P163)</f>
        <v/>
      </c>
      <c r="Q171" s="104">
        <f t="shared" si="47"/>
        <v>1</v>
      </c>
      <c r="R171" s="291" t="str">
        <f t="shared" si="47"/>
        <v>CC</v>
      </c>
      <c r="S171" s="291" t="str">
        <f t="shared" si="47"/>
        <v/>
      </c>
      <c r="T171" s="291" t="str">
        <f t="shared" si="47"/>
        <v/>
      </c>
      <c r="U171" s="439" t="str">
        <f t="shared" si="47"/>
        <v>statut RSE impossible</v>
      </c>
      <c r="V171" s="437" t="str">
        <f t="shared" si="47"/>
        <v/>
      </c>
      <c r="W171" s="437" t="str">
        <f t="shared" si="47"/>
        <v/>
      </c>
      <c r="X171" s="437" t="str">
        <f t="shared" si="47"/>
        <v/>
      </c>
      <c r="Y171" s="104">
        <f t="shared" ref="Y171:AG171" si="48">IF(Y163="","",Y163)</f>
        <v>1</v>
      </c>
      <c r="Z171" s="291" t="str">
        <f t="shared" si="48"/>
        <v>CT</v>
      </c>
      <c r="AA171" s="291" t="str">
        <f t="shared" si="48"/>
        <v>oral</v>
      </c>
      <c r="AB171" s="295" t="str">
        <f t="shared" si="48"/>
        <v>épreuve pratique</v>
      </c>
      <c r="AC171" s="439" t="str">
        <f t="shared" si="48"/>
        <v>statut RSE impossible</v>
      </c>
      <c r="AD171" s="437" t="str">
        <f t="shared" si="48"/>
        <v/>
      </c>
      <c r="AE171" s="437" t="str">
        <f t="shared" si="48"/>
        <v/>
      </c>
      <c r="AF171" s="438" t="str">
        <f t="shared" si="48"/>
        <v/>
      </c>
      <c r="AG171" s="218" t="str">
        <f t="shared" si="48"/>
        <v>Niveau A2.1 (prérequis: niveau A1.4) 
Apprentissage de la LSF au niveau intermédiaire selon Cadre Européen de Référence 
pour les Langues.</v>
      </c>
    </row>
  </sheetData>
  <sheetProtection selectLockedCells="1" selectUnlockedCells="1"/>
  <mergeCells count="40">
    <mergeCell ref="F1:F3"/>
    <mergeCell ref="A1:A3"/>
    <mergeCell ref="B1:B3"/>
    <mergeCell ref="C1:C3"/>
    <mergeCell ref="D1:D3"/>
    <mergeCell ref="E1:E3"/>
    <mergeCell ref="AG1:AG3"/>
    <mergeCell ref="Q2:T2"/>
    <mergeCell ref="U2:X2"/>
    <mergeCell ref="G1:G3"/>
    <mergeCell ref="H1:H3"/>
    <mergeCell ref="I1:I3"/>
    <mergeCell ref="J1:J3"/>
    <mergeCell ref="K1:K3"/>
    <mergeCell ref="L1:L3"/>
    <mergeCell ref="I14:J14"/>
    <mergeCell ref="I35:J35"/>
    <mergeCell ref="U55:X55"/>
    <mergeCell ref="AC55:AF55"/>
    <mergeCell ref="M1:M3"/>
    <mergeCell ref="N1:P1"/>
    <mergeCell ref="Q1:X1"/>
    <mergeCell ref="Y1:AF1"/>
    <mergeCell ref="N2:N3"/>
    <mergeCell ref="O2:O3"/>
    <mergeCell ref="P2:P3"/>
    <mergeCell ref="U82:X82"/>
    <mergeCell ref="AC82:AF82"/>
    <mergeCell ref="Y2:AB2"/>
    <mergeCell ref="AC2:AF2"/>
    <mergeCell ref="AC102:AF102"/>
    <mergeCell ref="U102:X102"/>
    <mergeCell ref="U163:X163"/>
    <mergeCell ref="AC163:AF163"/>
    <mergeCell ref="U171:X171"/>
    <mergeCell ref="AC171:AF171"/>
    <mergeCell ref="U111:AF111"/>
    <mergeCell ref="U114:X114"/>
    <mergeCell ref="AC114:AF114"/>
    <mergeCell ref="U119:AF119"/>
  </mergeCells>
  <dataValidations count="7">
    <dataValidation type="list" allowBlank="1" showInputMessage="1" showErrorMessage="1" sqref="AA46:AA47 S46:S47">
      <formula1>Nature2</formula1>
    </dataValidation>
    <dataValidation type="list" allowBlank="1" showInputMessage="1" showErrorMessage="1" sqref="AE165 S165 S114:S117 AA146 W146 S146 S123:S125 AE103:AE104 AE81:AE85 AA81:AA85 W81:W84 W89 S61:S62 AE70:AE71 AA97:AA104 AE54:AE57 AA110 AA48 S48 AA61 AA54:AA57 W50:W52 AE50:AE52 S50:S52 W169:W170 W61:W62 AE61:AE62 W54:W57 AA50 AA70 W39:W44 W77 AA77:AA79 W160:W163 W91 S91 AA91 W101 AE77:AE79 AA122:AA125 S110 AE146 AE160:AE163 W165 S77:S78 W123 AE91 W130:W131 AE130:AE131 S130:S131 AE110 AA130:AA131 AA114:AA117 S89 AE89 AA89 S81:S84 AA169:AA170 AE169:AE170 S169:S170 AA165 S161:S163 S54:S56 AA161:AA163 AE127 W127 AA127 S127 AE122:AE125 AE97:AE101 S39:S44 AE39:AE44 AA42:AA44 S67:S71 W103:W104 AE135:AE141 AA135:AA141 W141 S135:S141 AE114:AE117 W114:W117 AA154 S148:S150 AA148:AA149 W149 W46:W48 AE46:AE48 AE73:AE75 W73:W75 S73:S75 AA73:AA75 W106:W107 AE106:AE107 AA106:AA107 S106:S107 W143:W144 AE143:AE144 AA143:AA144 S143:S144 S97:S104 AE154 AE148:AE149">
      <formula1>nat</formula1>
    </dataValidation>
    <dataValidation type="list" allowBlank="1" showInputMessage="1" showErrorMessage="1" sqref="R165 Z165 AD165 V169:V170 R114:R117 R146 AD146 V146 Z146 R153:R154 AD153:AD154 R81:R84 AD81:AD85 V81:V85 R67:R71 V67:V71 Z67:Z71 V103:V104 AD54:AD57 V54:V57 Z50:Z52 V50:V52 AD50:AD52 R50:R52 Z61:Z62 V61:V62 AD61:AD62 Z54:Z57 AD110 V39:V44 R77:R79 AD77:AD79 Z77:Z79 V77:V79 AD91 R91 Z91 R54:R56 Z81:Z85 AD122:AD125 V122:V125 Z122:Z125 Z110 R110 AD143:AD144 AD161:AD163 V153:V154 R122:R125 V91 Z130:Z131 V130:V131 AD130:AD131 V110 R130:R131 R89 AD89 V89 Z89 R61:R62 AD169:AD170 R169:R170 V165 R160:R163 V161:V163 Z169:Z170 V127 Z127 R127 AD127 Z160:Z163 V97:V101 AD97:AD101 Z39:Z44 AD39:AD44 R39:R44 AD67:AD71 AD106:AD107 V106:V107 Z135:Z141 R135:R141 AD135:AD141 V135:V141 V143:V144 Z114:Z117 V114:V117 AD114:AD117 Z148:Z150 Z153:Z154 R148:R150 AD148:AD150 Z106:Z107 R106:R107 R143:R144 Z143:Z144 AD103:AD104 R97:R104 Z97:Z104 V148:V150">
      <formula1>moda</formula1>
    </dataValidation>
    <dataValidation type="list" allowBlank="1" showInputMessage="1" showErrorMessage="1" sqref="E148 E75 E45:E48 E67:E71 D72:E72 E142">
      <formula1>Type_UE_licence_2_3</formula1>
    </dataValidation>
    <dataValidation type="list" allowBlank="1" showInputMessage="1" showErrorMessage="1" sqref="E6:E13">
      <formula1>type_UE</formula1>
    </dataValidation>
    <dataValidation type="list" allowBlank="1" showInputMessage="1" showErrorMessage="1" sqref="AD160 V160 V46:V48 AD46:AD48 Z46:Z48 R46:R48 V73:V75 AD73:AD75 R73:R75 Z73:Z75">
      <formula1>mod</formula1>
    </dataValidation>
    <dataValidation type="list" allowBlank="1" showInputMessage="1" showErrorMessage="1" sqref="S160 AA160">
      <formula1>natu</formula1>
    </dataValidation>
  </dataValidations>
  <pageMargins left="0.11811023622047245" right="0.11811023622047245" top="0.55118110236220474" bottom="0.55118110236220474" header="0.31496062992125984" footer="0.31496062992125984"/>
  <pageSetup paperSize="8" scale="55" fitToWidth="3" fitToHeight="9" orientation="landscape" r:id="rId1"/>
  <headerFooter>
    <oddFooter>&amp;R&amp;A</oddFooter>
  </headerFooter>
  <rowBreaks count="4" manualBreakCount="4">
    <brk id="52" max="39" man="1"/>
    <brk id="93" max="39" man="1"/>
    <brk id="111" max="39" man="1"/>
    <brk id="154" max="3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A1A0CB1DB25E4394118AD06029C97E" ma:contentTypeVersion="2" ma:contentTypeDescription="Crée un document." ma:contentTypeScope="" ma:versionID="e6feb7fbb09360565840225329402ae0">
  <xsd:schema xmlns:xsd="http://www.w3.org/2001/XMLSchema" xmlns:xs="http://www.w3.org/2001/XMLSchema" xmlns:p="http://schemas.microsoft.com/office/2006/metadata/properties" xmlns:ns2="dad6c10e-72dd-496e-8b97-5ddad7ae2887" targetNamespace="http://schemas.microsoft.com/office/2006/metadata/properties" ma:root="true" ma:fieldsID="e4b35729e8ef19a0493ddfa380d6bef4" ns2:_="">
    <xsd:import namespace="dad6c10e-72dd-496e-8b97-5ddad7ae28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6c10e-72dd-496e-8b97-5ddad7ae28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E7FE52-5C9B-4292-85B9-612EBE4F5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6c10e-72dd-496e-8b97-5ddad7ae2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E21825-AB8A-4A7F-9290-705F0D593BEB}">
  <ds:schemaRefs>
    <ds:schemaRef ds:uri="http://schemas.microsoft.com/sharepoint/v3/contenttype/forms"/>
  </ds:schemaRefs>
</ds:datastoreItem>
</file>

<file path=customXml/itemProps3.xml><?xml version="1.0" encoding="utf-8"?>
<ds:datastoreItem xmlns:ds="http://schemas.openxmlformats.org/officeDocument/2006/customXml" ds:itemID="{EDA7ACA6-4154-4658-9645-C9C65DB264F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ad6c10e-72dd-496e-8b97-5ddad7ae288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M3C Lic SDL</vt:lpstr>
      <vt:lpstr>'M3C Lic SDL'!Impression_des_titres</vt:lpstr>
      <vt:lpstr>'M3C Lic SDL'!Zone_d_impression</vt:lpstr>
    </vt:vector>
  </TitlesOfParts>
  <Manager/>
  <Company>Université d'Orléans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Ferrandez</dc:creator>
  <cp:keywords/>
  <dc:description/>
  <cp:lastModifiedBy>Jessica Lopes</cp:lastModifiedBy>
  <cp:revision/>
  <dcterms:created xsi:type="dcterms:W3CDTF">2022-05-06T07:40:06Z</dcterms:created>
  <dcterms:modified xsi:type="dcterms:W3CDTF">2022-07-18T14:29:20Z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0x01010059A1A0CB1DB25E4394118AD06029C97E</vt:lpwstr>
  </property>
</Properties>
</file>