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aume\Documents\Articles\CP vs. MCP\"/>
    </mc:Choice>
  </mc:AlternateContent>
  <xr:revisionPtr revIDLastSave="0" documentId="13_ncr:1_{A06A32E0-125A-43B6-8DBB-6F1155EF9731}" xr6:coauthVersionLast="36" xr6:coauthVersionMax="36" xr10:uidLastSave="{00000000-0000-0000-0000-000000000000}"/>
  <bookViews>
    <workbookView xWindow="0" yWindow="0" windowWidth="28800" windowHeight="11505" xr2:uid="{EA8AAE19-02D1-4D26-BCE0-2E1AC4D2DE67}"/>
  </bookViews>
  <sheets>
    <sheet name="Title" sheetId="1" r:id="rId1"/>
    <sheet name="phi = 0.5" sheetId="2" r:id="rId2"/>
    <sheet name="phi = 1" sheetId="3" r:id="rId3"/>
    <sheet name="phi = 2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6" i="4" l="1"/>
  <c r="X35" i="4"/>
  <c r="X34" i="4"/>
  <c r="X33" i="4"/>
  <c r="X32" i="4"/>
  <c r="X31" i="4"/>
  <c r="X30" i="4"/>
  <c r="X29" i="4"/>
  <c r="X28" i="4"/>
  <c r="X27" i="4"/>
  <c r="X26" i="4"/>
  <c r="X25" i="4"/>
  <c r="U18" i="4"/>
  <c r="U17" i="4"/>
  <c r="U16" i="4"/>
  <c r="U15" i="4"/>
  <c r="U14" i="4"/>
  <c r="U13" i="4"/>
  <c r="U12" i="4"/>
  <c r="U11" i="4"/>
  <c r="U10" i="4"/>
  <c r="U9" i="4"/>
  <c r="U8" i="4"/>
  <c r="X36" i="3"/>
  <c r="X35" i="3"/>
  <c r="X34" i="3"/>
  <c r="X33" i="3"/>
  <c r="X32" i="3"/>
  <c r="X31" i="3"/>
  <c r="X30" i="3"/>
  <c r="X29" i="3"/>
  <c r="X28" i="3"/>
  <c r="X27" i="3"/>
  <c r="X26" i="3"/>
  <c r="X25" i="3"/>
  <c r="U18" i="3"/>
  <c r="U17" i="3"/>
  <c r="U16" i="3"/>
  <c r="U15" i="3"/>
  <c r="U14" i="3"/>
  <c r="U13" i="3"/>
  <c r="U12" i="3"/>
  <c r="U11" i="3"/>
  <c r="U10" i="3"/>
  <c r="U9" i="3"/>
  <c r="U8" i="3"/>
  <c r="X36" i="2"/>
  <c r="X26" i="2"/>
  <c r="X27" i="2"/>
  <c r="X28" i="2"/>
  <c r="X29" i="2"/>
  <c r="X30" i="2"/>
  <c r="X31" i="2"/>
  <c r="X32" i="2"/>
  <c r="X33" i="2"/>
  <c r="X34" i="2"/>
  <c r="X35" i="2"/>
  <c r="X25" i="2"/>
  <c r="U9" i="2"/>
  <c r="U10" i="2"/>
  <c r="U11" i="2"/>
  <c r="U12" i="2"/>
  <c r="U13" i="2"/>
  <c r="U14" i="2"/>
  <c r="U15" i="2"/>
  <c r="U16" i="2"/>
  <c r="U17" i="2"/>
  <c r="U18" i="2"/>
  <c r="U8" i="2"/>
</calcChain>
</file>

<file path=xl/sharedStrings.xml><?xml version="1.0" encoding="utf-8"?>
<sst xmlns="http://schemas.openxmlformats.org/spreadsheetml/2006/main" count="153" uniqueCount="37">
  <si>
    <t>Experimental and kinetic modelling study of the oxidation of cyclopentane and methylcyclopentane at atmospheric pressure</t>
  </si>
  <si>
    <t>Corresponding author: guillaume.dayma@cnrs-orleans.fr</t>
  </si>
  <si>
    <r>
      <t>G. Dayma</t>
    </r>
    <r>
      <rPr>
        <b/>
        <vertAlign val="superscript"/>
        <sz val="14"/>
        <color theme="1"/>
        <rFont val="Times New Roman"/>
        <family val="1"/>
      </rPr>
      <t>1,2</t>
    </r>
    <r>
      <rPr>
        <b/>
        <sz val="14"/>
        <color theme="1"/>
        <rFont val="Times New Roman"/>
        <family val="1"/>
      </rPr>
      <t>, S. Thion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, Z. Serinyel</t>
    </r>
    <r>
      <rPr>
        <b/>
        <vertAlign val="superscript"/>
        <sz val="14"/>
        <color theme="1"/>
        <rFont val="Times New Roman"/>
        <family val="1"/>
      </rPr>
      <t>1,2</t>
    </r>
    <r>
      <rPr>
        <b/>
        <sz val="14"/>
        <color theme="1"/>
        <rFont val="Times New Roman"/>
        <family val="1"/>
      </rPr>
      <t>, and P. Dagaut</t>
    </r>
    <r>
      <rPr>
        <b/>
        <vertAlign val="superscript"/>
        <sz val="14"/>
        <color theme="1"/>
        <rFont val="Times New Roman"/>
        <family val="1"/>
      </rPr>
      <t>2</t>
    </r>
  </si>
  <si>
    <r>
      <t>1</t>
    </r>
    <r>
      <rPr>
        <sz val="11"/>
        <color theme="1"/>
        <rFont val="Times New Roman"/>
        <family val="1"/>
      </rPr>
      <t xml:space="preserve"> UFR Sciences et Techniques, Université d’Orléans, rue de Chartres, 45100 Orléans</t>
    </r>
  </si>
  <si>
    <r>
      <t>2</t>
    </r>
    <r>
      <rPr>
        <sz val="11"/>
        <color theme="1"/>
        <rFont val="Times New Roman"/>
        <family val="1"/>
      </rPr>
      <t xml:space="preserve"> CNRS-ICARE, 1C avenue de la Recherche Scientifique, 45071 Orléans cedex 1</t>
    </r>
  </si>
  <si>
    <t>Experimental conditions:</t>
  </si>
  <si>
    <t>p = 1 atm</t>
  </si>
  <si>
    <t>ϕ = 0.5</t>
  </si>
  <si>
    <r>
      <t>X</t>
    </r>
    <r>
      <rPr>
        <vertAlign val="subscript"/>
        <sz val="12"/>
        <color theme="1"/>
        <rFont val="Calibri"/>
        <family val="2"/>
        <scheme val="minor"/>
      </rPr>
      <t>fuel</t>
    </r>
    <r>
      <rPr>
        <sz val="12"/>
        <color theme="1"/>
        <rFont val="Calibri"/>
        <family val="2"/>
        <scheme val="minor"/>
      </rPr>
      <t xml:space="preserve"> = 1000 ppm</t>
    </r>
  </si>
  <si>
    <t>Cyclopentane</t>
  </si>
  <si>
    <t>T (K)</t>
  </si>
  <si>
    <t>H2O</t>
  </si>
  <si>
    <t>CO2</t>
  </si>
  <si>
    <t>CO</t>
  </si>
  <si>
    <t>CH2O</t>
  </si>
  <si>
    <t>CH4</t>
  </si>
  <si>
    <t>C2H6</t>
  </si>
  <si>
    <t>C2H4</t>
  </si>
  <si>
    <t>C3H6</t>
  </si>
  <si>
    <t>C2H2</t>
  </si>
  <si>
    <t>a-C3H4</t>
  </si>
  <si>
    <t>1,3-C4H6</t>
  </si>
  <si>
    <t>1-C4H8</t>
  </si>
  <si>
    <t>C4H4</t>
  </si>
  <si>
    <t>C2H3CHO</t>
  </si>
  <si>
    <t>H2</t>
  </si>
  <si>
    <t>C balance</t>
  </si>
  <si>
    <t>Methylcyclopentane</t>
  </si>
  <si>
    <t>CPT</t>
  </si>
  <si>
    <t>CPN</t>
  </si>
  <si>
    <t>CPD</t>
  </si>
  <si>
    <t>C6H6</t>
  </si>
  <si>
    <t>p-C3H4</t>
  </si>
  <si>
    <t>MCPT</t>
  </si>
  <si>
    <t>MCP2D</t>
  </si>
  <si>
    <t>ϕ = 1</t>
  </si>
  <si>
    <t>ϕ =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</si>
</sst>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11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FA3B-9269-4D96-9CCF-02AF3426CA0D}">
  <dimension ref="A1:G6"/>
  <sheetViews>
    <sheetView tabSelected="1" topLeftCell="D1" workbookViewId="0">
      <selection activeCell="D1" sqref="D1"/>
    </sheetView>
  </sheetViews>
  <sheetFormatPr baseColWidth="10" defaultRowHeight="15" x14ac:dyDescent="0.25"/>
  <cols>
    <col min="1" max="3" width="11.42578125" hidden="1" customWidth="1"/>
    <col min="4" max="4" width="114.7109375" customWidth="1"/>
  </cols>
  <sheetData>
    <row r="1" spans="1:4" ht="78.75" customHeight="1" x14ac:dyDescent="0.25">
      <c r="D1" s="3" t="s">
        <v>0</v>
      </c>
    </row>
    <row r="2" spans="1:4" ht="21.75" x14ac:dyDescent="0.25">
      <c r="D2" s="4" t="s">
        <v>2</v>
      </c>
    </row>
    <row r="3" spans="1:4" ht="18" x14ac:dyDescent="0.25">
      <c r="D3" s="5" t="s">
        <v>3</v>
      </c>
    </row>
    <row r="4" spans="1:4" ht="18" x14ac:dyDescent="0.25">
      <c r="D4" s="5" t="s">
        <v>4</v>
      </c>
    </row>
    <row r="6" spans="1:4" x14ac:dyDescent="0.25">
      <c r="A6" s="2" t="s">
        <v>1</v>
      </c>
      <c r="D6" s="6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4DBF-45D3-49E5-86A9-9C65EB3C85AB}">
  <dimension ref="A1:X36"/>
  <sheetViews>
    <sheetView zoomScale="90" zoomScaleNormal="90" workbookViewId="0">
      <selection activeCell="D3" sqref="D3"/>
    </sheetView>
  </sheetViews>
  <sheetFormatPr baseColWidth="10" defaultRowHeight="15" x14ac:dyDescent="0.25"/>
  <sheetData>
    <row r="1" spans="1:21" ht="23.25" x14ac:dyDescent="0.35">
      <c r="A1" s="9" t="s">
        <v>5</v>
      </c>
    </row>
    <row r="2" spans="1:21" ht="15.75" x14ac:dyDescent="0.25">
      <c r="B2" s="8" t="s">
        <v>6</v>
      </c>
    </row>
    <row r="3" spans="1:21" ht="15.75" x14ac:dyDescent="0.25">
      <c r="B3" s="7" t="s">
        <v>7</v>
      </c>
    </row>
    <row r="4" spans="1:21" ht="18.75" x14ac:dyDescent="0.35">
      <c r="B4" s="8" t="s">
        <v>8</v>
      </c>
    </row>
    <row r="6" spans="1:21" ht="23.25" x14ac:dyDescent="0.25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1" x14ac:dyDescent="0.25">
      <c r="A7" s="1" t="s">
        <v>10</v>
      </c>
      <c r="B7" s="10" t="s">
        <v>28</v>
      </c>
      <c r="C7" s="10" t="s">
        <v>25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24</v>
      </c>
      <c r="I7" s="10" t="s">
        <v>15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  <c r="O7" s="10" t="s">
        <v>22</v>
      </c>
      <c r="P7" s="10" t="s">
        <v>23</v>
      </c>
      <c r="Q7" s="10" t="s">
        <v>29</v>
      </c>
      <c r="R7" s="10" t="s">
        <v>30</v>
      </c>
      <c r="S7" s="10" t="s">
        <v>31</v>
      </c>
      <c r="U7" s="10" t="s">
        <v>26</v>
      </c>
    </row>
    <row r="8" spans="1:21" x14ac:dyDescent="0.25">
      <c r="A8" s="1">
        <v>920</v>
      </c>
      <c r="B8" s="10">
        <v>9.5040595441000012E-4</v>
      </c>
      <c r="C8" s="10"/>
      <c r="D8" s="10">
        <v>3.2999999999999996E-5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>
        <v>5.8657258E-6</v>
      </c>
      <c r="S8" s="10"/>
      <c r="U8" s="12">
        <f>(5*B8+E8+F8+G8+3*H8+I8+2*J8+3*K8+2*L8+3*M8+4*N8+4*O8+4*P8+5*Q8+5*R8+6*S8)/0.005</f>
        <v>0.9562716802100002</v>
      </c>
    </row>
    <row r="9" spans="1:21" x14ac:dyDescent="0.25">
      <c r="A9" s="1">
        <v>950</v>
      </c>
      <c r="B9" s="10">
        <v>9.902038807100002E-4</v>
      </c>
      <c r="C9" s="10"/>
      <c r="D9" s="10">
        <v>1.4999999999999999E-5</v>
      </c>
      <c r="E9" s="10"/>
      <c r="F9" s="10"/>
      <c r="G9" s="10"/>
      <c r="H9" s="10"/>
      <c r="I9" s="10"/>
      <c r="J9" s="10"/>
      <c r="K9" s="10"/>
      <c r="L9" s="10"/>
      <c r="M9" s="10">
        <v>1.6828399220237554E-6</v>
      </c>
      <c r="N9" s="10"/>
      <c r="O9" s="10"/>
      <c r="P9" s="10"/>
      <c r="Q9" s="10"/>
      <c r="R9" s="10">
        <v>5.8240381100000009E-6</v>
      </c>
      <c r="S9" s="10"/>
      <c r="U9" s="12">
        <f t="shared" ref="U9:U18" si="0">(5*B9+E9+F9+G9+3*H9+I9+2*J9+3*K9+2*L9+3*M9+4*N9+4*O9+4*P9+5*Q9+5*R9+6*S9)/0.005</f>
        <v>0.99703762277321428</v>
      </c>
    </row>
    <row r="10" spans="1:21" x14ac:dyDescent="0.25">
      <c r="A10" s="1">
        <v>980</v>
      </c>
      <c r="B10" s="10">
        <v>1.0025970857100001E-3</v>
      </c>
      <c r="C10" s="10"/>
      <c r="D10" s="10">
        <v>2.4000000000000001E-5</v>
      </c>
      <c r="E10" s="10"/>
      <c r="F10" s="10"/>
      <c r="G10" s="10"/>
      <c r="H10" s="10"/>
      <c r="I10" s="10"/>
      <c r="J10" s="10">
        <v>1.873695511959151E-6</v>
      </c>
      <c r="K10" s="10"/>
      <c r="L10" s="10"/>
      <c r="M10" s="10">
        <v>1.3910895820110616E-6</v>
      </c>
      <c r="N10" s="10"/>
      <c r="O10" s="10"/>
      <c r="P10" s="10"/>
      <c r="Q10" s="10"/>
      <c r="R10" s="10">
        <v>5.8425185500000001E-6</v>
      </c>
      <c r="S10" s="10"/>
      <c r="U10" s="12">
        <f t="shared" si="0"/>
        <v>1.0100237362139903</v>
      </c>
    </row>
    <row r="11" spans="1:21" x14ac:dyDescent="0.25">
      <c r="A11" s="1">
        <v>1010</v>
      </c>
      <c r="B11" s="10">
        <v>9.5454279876999997E-4</v>
      </c>
      <c r="C11" s="10"/>
      <c r="D11" s="10">
        <v>2.8E-5</v>
      </c>
      <c r="E11" s="10"/>
      <c r="F11" s="10">
        <v>9.9999999999999995E-7</v>
      </c>
      <c r="G11" s="10">
        <v>9.9999999999999995E-7</v>
      </c>
      <c r="H11" s="10"/>
      <c r="I11" s="10"/>
      <c r="J11" s="10">
        <v>4.7077975678581031E-6</v>
      </c>
      <c r="K11" s="10"/>
      <c r="L11" s="10"/>
      <c r="M11" s="10">
        <v>1.4530791549551183E-6</v>
      </c>
      <c r="N11" s="10"/>
      <c r="O11" s="10"/>
      <c r="P11" s="10"/>
      <c r="Q11" s="10">
        <v>1.63500678E-6</v>
      </c>
      <c r="R11" s="10">
        <v>5.7517168500000003E-6</v>
      </c>
      <c r="S11" s="10"/>
      <c r="U11" s="12">
        <f t="shared" si="0"/>
        <v>0.96508448892011645</v>
      </c>
    </row>
    <row r="12" spans="1:21" x14ac:dyDescent="0.25">
      <c r="A12" s="1">
        <v>1040</v>
      </c>
      <c r="B12" s="10">
        <v>9.6587394398000008E-4</v>
      </c>
      <c r="C12" s="10"/>
      <c r="D12" s="10">
        <v>3.4E-5</v>
      </c>
      <c r="E12" s="10"/>
      <c r="F12" s="10">
        <v>3.0000000000000001E-6</v>
      </c>
      <c r="G12" s="10">
        <v>3.9999999999999998E-6</v>
      </c>
      <c r="H12" s="10"/>
      <c r="I12" s="10"/>
      <c r="J12" s="10">
        <v>1.3559391292663264E-5</v>
      </c>
      <c r="K12" s="10"/>
      <c r="L12" s="10"/>
      <c r="M12" s="10">
        <v>2.649123945960649E-6</v>
      </c>
      <c r="N12" s="10"/>
      <c r="O12" s="10">
        <v>7.2876030494895993E-7</v>
      </c>
      <c r="P12" s="10"/>
      <c r="Q12" s="10">
        <v>3.6872212300000002E-6</v>
      </c>
      <c r="R12" s="10">
        <v>6.1071879000000003E-6</v>
      </c>
      <c r="S12" s="10"/>
      <c r="U12" s="12">
        <f t="shared" si="0"/>
        <v>0.98466459223860126</v>
      </c>
    </row>
    <row r="13" spans="1:21" x14ac:dyDescent="0.25">
      <c r="A13" s="1">
        <v>1070</v>
      </c>
      <c r="B13" s="10">
        <v>9.6358881410000001E-4</v>
      </c>
      <c r="C13" s="10">
        <v>2.6999999999999999E-5</v>
      </c>
      <c r="D13" s="10">
        <v>4.1E-5</v>
      </c>
      <c r="E13" s="10"/>
      <c r="F13" s="10">
        <v>9.0000000000000002E-6</v>
      </c>
      <c r="G13" s="10">
        <v>6.0000000000000002E-6</v>
      </c>
      <c r="H13" s="10">
        <v>3.1092249999999999E-6</v>
      </c>
      <c r="I13" s="10"/>
      <c r="J13" s="10">
        <v>4.3675039639881761E-5</v>
      </c>
      <c r="K13" s="10">
        <v>5.8917322513373834E-6</v>
      </c>
      <c r="L13" s="10">
        <v>8.0429392198367095E-7</v>
      </c>
      <c r="M13" s="10">
        <v>8.3481711850575762E-6</v>
      </c>
      <c r="N13" s="10"/>
      <c r="O13" s="10">
        <v>2.3251219795839261E-6</v>
      </c>
      <c r="P13" s="10"/>
      <c r="Q13" s="10">
        <v>8.1099042200000005E-6</v>
      </c>
      <c r="R13" s="10">
        <v>9.5103523899999999E-6</v>
      </c>
      <c r="S13" s="10"/>
      <c r="U13" s="12">
        <f t="shared" si="0"/>
        <v>1.0142703787802503</v>
      </c>
    </row>
    <row r="14" spans="1:21" x14ac:dyDescent="0.25">
      <c r="A14" s="1">
        <v>1100</v>
      </c>
      <c r="B14" s="10">
        <v>8.2024359538000009E-4</v>
      </c>
      <c r="C14" s="10">
        <v>8.4999999999999993E-5</v>
      </c>
      <c r="D14" s="10">
        <v>7.3999999999999996E-5</v>
      </c>
      <c r="E14" s="10">
        <v>9.9999999999999995E-7</v>
      </c>
      <c r="F14" s="10">
        <v>3.1000000000000001E-5</v>
      </c>
      <c r="G14" s="10">
        <v>1.2E-5</v>
      </c>
      <c r="H14" s="10">
        <v>6.5483929999999999E-6</v>
      </c>
      <c r="I14" s="10">
        <v>6.7395570000000005E-6</v>
      </c>
      <c r="J14" s="10">
        <v>1.4550068529965067E-4</v>
      </c>
      <c r="K14" s="10">
        <v>2.0650787016048598E-5</v>
      </c>
      <c r="L14" s="10">
        <v>2.7479286362261867E-6</v>
      </c>
      <c r="M14" s="10">
        <v>2.7305816937165651E-5</v>
      </c>
      <c r="N14" s="10"/>
      <c r="O14" s="10">
        <v>7.6442679932807873E-6</v>
      </c>
      <c r="P14" s="10"/>
      <c r="Q14" s="10">
        <v>1.139074783E-5</v>
      </c>
      <c r="R14" s="10">
        <v>1.9010248180000001E-5</v>
      </c>
      <c r="S14" s="10"/>
      <c r="U14" s="12">
        <f t="shared" si="0"/>
        <v>0.95891036093090409</v>
      </c>
    </row>
    <row r="15" spans="1:21" x14ac:dyDescent="0.25">
      <c r="A15" s="1">
        <v>1130</v>
      </c>
      <c r="B15" s="10">
        <v>7.1383348860999999E-4</v>
      </c>
      <c r="C15" s="10">
        <v>2.02E-4</v>
      </c>
      <c r="D15" s="10">
        <v>1.1899999999999999E-4</v>
      </c>
      <c r="E15" s="10">
        <v>3.9999999999999998E-6</v>
      </c>
      <c r="F15" s="10">
        <v>9.9999999999999991E-5</v>
      </c>
      <c r="G15" s="10">
        <v>2.4000000000000001E-5</v>
      </c>
      <c r="H15" s="10">
        <v>1.0433414599999999E-5</v>
      </c>
      <c r="I15" s="10">
        <v>1.4492530000000003E-5</v>
      </c>
      <c r="J15" s="10">
        <v>2.5017956194571355E-4</v>
      </c>
      <c r="K15" s="10">
        <v>3.5434800979236557E-5</v>
      </c>
      <c r="L15" s="10">
        <v>8.2286059872996668E-6</v>
      </c>
      <c r="M15" s="10">
        <v>4.1074218424154496E-5</v>
      </c>
      <c r="N15" s="10">
        <v>4.4862630830856703E-6</v>
      </c>
      <c r="O15" s="10">
        <v>1.109649696343197E-5</v>
      </c>
      <c r="P15" s="10">
        <v>1.1947719000000001E-6</v>
      </c>
      <c r="Q15" s="10">
        <v>1.3672473979999999E-5</v>
      </c>
      <c r="R15" s="10">
        <v>3.9463837930000002E-5</v>
      </c>
      <c r="S15" s="10">
        <v>3.28758E-6</v>
      </c>
      <c r="U15" s="12">
        <f t="shared" si="0"/>
        <v>0.96836415565245393</v>
      </c>
    </row>
    <row r="16" spans="1:21" x14ac:dyDescent="0.25">
      <c r="A16" s="1">
        <v>1160</v>
      </c>
      <c r="B16" s="10">
        <v>4.3948333297000005E-4</v>
      </c>
      <c r="C16" s="10">
        <v>3.97E-4</v>
      </c>
      <c r="D16" s="10">
        <v>2.8499999999999999E-4</v>
      </c>
      <c r="E16" s="10">
        <v>1.8E-5</v>
      </c>
      <c r="F16" s="10">
        <v>3.0899999999999998E-4</v>
      </c>
      <c r="G16" s="10">
        <v>4.6E-5</v>
      </c>
      <c r="H16" s="10">
        <v>1.28427942E-5</v>
      </c>
      <c r="I16" s="10">
        <v>4.9328050000000003E-5</v>
      </c>
      <c r="J16" s="10">
        <v>4.5385904326793874E-4</v>
      </c>
      <c r="K16" s="10">
        <v>5.7501455254329484E-5</v>
      </c>
      <c r="L16" s="10">
        <v>3.033746598125189E-5</v>
      </c>
      <c r="M16" s="10">
        <v>5.136603046513736E-5</v>
      </c>
      <c r="N16" s="10">
        <v>1.0907212818193567E-5</v>
      </c>
      <c r="O16" s="10">
        <v>1.4471900762372402E-5</v>
      </c>
      <c r="P16" s="10">
        <v>3.7511656000000003E-6</v>
      </c>
      <c r="Q16" s="10">
        <v>1.170966346E-5</v>
      </c>
      <c r="R16" s="10">
        <v>5.4522024809999999E-5</v>
      </c>
      <c r="S16" s="10">
        <v>1.11742238E-5</v>
      </c>
      <c r="U16" s="12">
        <f t="shared" si="0"/>
        <v>0.893598694795809</v>
      </c>
    </row>
    <row r="17" spans="1:24" x14ac:dyDescent="0.25">
      <c r="A17" s="1">
        <v>1190</v>
      </c>
      <c r="B17" s="10">
        <v>8.8668628289999995E-5</v>
      </c>
      <c r="C17" s="10">
        <v>1.4099999999999998E-4</v>
      </c>
      <c r="D17" s="10">
        <v>3.6109999999999996E-3</v>
      </c>
      <c r="E17" s="10">
        <v>2.5869999999999999E-3</v>
      </c>
      <c r="F17" s="10">
        <v>9.2800000000000001E-4</v>
      </c>
      <c r="G17" s="10">
        <v>1.9999999999999998E-5</v>
      </c>
      <c r="H17" s="10">
        <v>3.3919928E-6</v>
      </c>
      <c r="I17" s="10">
        <v>1.1152423000000001E-5</v>
      </c>
      <c r="J17" s="10">
        <v>1.3189565305025532E-4</v>
      </c>
      <c r="K17" s="10">
        <v>2.2157414996826547E-5</v>
      </c>
      <c r="L17" s="10">
        <v>1.4662231629876019E-5</v>
      </c>
      <c r="M17" s="10">
        <v>1.2704685828270921E-5</v>
      </c>
      <c r="N17" s="10">
        <v>2.552393720118879E-6</v>
      </c>
      <c r="O17" s="10">
        <v>4.9893862256105451E-6</v>
      </c>
      <c r="P17" s="10">
        <v>1.3174728000000001E-6</v>
      </c>
      <c r="Q17" s="10">
        <v>5.5688437200000001E-6</v>
      </c>
      <c r="R17" s="10">
        <v>1.326704599E-5</v>
      </c>
      <c r="S17" s="10"/>
      <c r="U17" s="12">
        <f t="shared" si="0"/>
        <v>0.90539801484369442</v>
      </c>
    </row>
    <row r="18" spans="1:24" x14ac:dyDescent="0.25">
      <c r="A18" s="1">
        <v>1220</v>
      </c>
      <c r="B18" s="10">
        <v>2.7168988990000004E-5</v>
      </c>
      <c r="C18" s="10">
        <v>1.6699999999999999E-4</v>
      </c>
      <c r="D18" s="10">
        <v>4.2699999999999995E-3</v>
      </c>
      <c r="E18" s="10">
        <v>3.0599999999999998E-3</v>
      </c>
      <c r="F18" s="10">
        <v>9.1499999999999991E-4</v>
      </c>
      <c r="G18" s="10">
        <v>2.4999999999999998E-5</v>
      </c>
      <c r="H18" s="10"/>
      <c r="I18" s="10">
        <v>1.4648420000000002E-5</v>
      </c>
      <c r="J18" s="10">
        <v>1.3139897205052408E-4</v>
      </c>
      <c r="K18" s="10">
        <v>1.8511103001178709E-5</v>
      </c>
      <c r="L18" s="10">
        <v>2.5495010583610522E-5</v>
      </c>
      <c r="M18" s="10">
        <v>8.4906655181793452E-6</v>
      </c>
      <c r="N18" s="10">
        <v>3.063395529138132E-6</v>
      </c>
      <c r="O18" s="10">
        <v>2.5125427057759401E-6</v>
      </c>
      <c r="P18" s="10">
        <v>1.76477E-6</v>
      </c>
      <c r="Q18" s="10">
        <v>2.5875603600000002E-6</v>
      </c>
      <c r="R18" s="10">
        <v>8.9623625299999993E-6</v>
      </c>
      <c r="S18" s="10">
        <v>1.9145522000000001E-6</v>
      </c>
      <c r="U18" s="12">
        <f t="shared" si="0"/>
        <v>0.92877727927319975</v>
      </c>
    </row>
    <row r="19" spans="1:24" x14ac:dyDescent="0.25">
      <c r="A19" s="1">
        <v>1250</v>
      </c>
      <c r="B19" s="10"/>
      <c r="C19" s="10">
        <v>7.8999999999999996E-5</v>
      </c>
      <c r="D19" s="10">
        <v>4.8739999999999999E-3</v>
      </c>
      <c r="E19" s="10">
        <v>3.7849999999999997E-3</v>
      </c>
      <c r="F19" s="10">
        <v>8.2599999999999991E-4</v>
      </c>
      <c r="G19" s="10">
        <v>6.9999999999999999E-6</v>
      </c>
      <c r="H19" s="10"/>
      <c r="I19" s="10">
        <v>2.7811299999999999E-6</v>
      </c>
      <c r="J19" s="10">
        <v>1.0408822897070681E-5</v>
      </c>
      <c r="K19" s="10">
        <v>7.7763786381358239E-6</v>
      </c>
      <c r="L19" s="10">
        <v>5.1596008466888415E-6</v>
      </c>
      <c r="M19" s="10"/>
      <c r="N19" s="10"/>
      <c r="O19" s="10"/>
      <c r="P19" s="10"/>
      <c r="Q19" s="10"/>
      <c r="R19" s="10"/>
      <c r="S19" s="10"/>
    </row>
    <row r="23" spans="1:24" ht="23.25" x14ac:dyDescent="0.25">
      <c r="A23" s="11" t="s">
        <v>27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4" x14ac:dyDescent="0.25">
      <c r="A24" s="1" t="s">
        <v>10</v>
      </c>
      <c r="B24" s="1" t="s">
        <v>33</v>
      </c>
      <c r="C24" s="1" t="s">
        <v>25</v>
      </c>
      <c r="D24" s="1" t="s">
        <v>11</v>
      </c>
      <c r="E24" s="1" t="s">
        <v>12</v>
      </c>
      <c r="F24" s="1" t="s">
        <v>13</v>
      </c>
      <c r="G24" s="1" t="s">
        <v>14</v>
      </c>
      <c r="H24" s="10" t="s">
        <v>24</v>
      </c>
      <c r="I24" s="10" t="s">
        <v>15</v>
      </c>
      <c r="J24" s="10" t="s">
        <v>16</v>
      </c>
      <c r="K24" s="10" t="s">
        <v>17</v>
      </c>
      <c r="L24" s="10" t="s">
        <v>18</v>
      </c>
      <c r="M24" s="10" t="s">
        <v>19</v>
      </c>
      <c r="N24" s="10" t="s">
        <v>20</v>
      </c>
      <c r="O24" s="10" t="s">
        <v>32</v>
      </c>
      <c r="P24" s="10" t="s">
        <v>21</v>
      </c>
      <c r="Q24" s="10" t="s">
        <v>22</v>
      </c>
      <c r="R24" s="10" t="s">
        <v>23</v>
      </c>
      <c r="S24" s="10" t="s">
        <v>29</v>
      </c>
      <c r="T24" s="10" t="s">
        <v>30</v>
      </c>
      <c r="U24" s="10" t="s">
        <v>31</v>
      </c>
      <c r="V24" s="10" t="s">
        <v>34</v>
      </c>
      <c r="X24" s="10" t="s">
        <v>26</v>
      </c>
    </row>
    <row r="25" spans="1:24" x14ac:dyDescent="0.25">
      <c r="A25" s="1">
        <v>920</v>
      </c>
      <c r="B25" s="10">
        <v>1.010595425E-3</v>
      </c>
      <c r="C25" s="10"/>
      <c r="D25" s="10">
        <v>6.2000000000000003E-5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X25" s="12">
        <f>(6*B25+E25+F25+G25+3*H25+I25+2*J25+2*K25+3*L25+2*M25+3*N25+3*O25+4*P25+4*Q25+4*R25+5*S25+5*T25+6*U25+6*V25)/0.006</f>
        <v>1.010595425</v>
      </c>
    </row>
    <row r="26" spans="1:24" x14ac:dyDescent="0.25">
      <c r="A26" s="1">
        <v>950</v>
      </c>
      <c r="B26" s="10">
        <v>1.0116123587499998E-3</v>
      </c>
      <c r="C26" s="10"/>
      <c r="D26" s="10">
        <v>6.3E-5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X26" s="12">
        <f t="shared" ref="X26:X36" si="1">(6*B26+E26+F26+G26+3*H26+I26+2*J26+2*K26+3*L26+2*M26+3*N26+3*O26+4*P26+4*Q26+4*R26+5*S26+5*T26+6*U26+6*V26)/0.006</f>
        <v>1.0116123587499999</v>
      </c>
    </row>
    <row r="27" spans="1:24" x14ac:dyDescent="0.25">
      <c r="A27" s="1">
        <v>980</v>
      </c>
      <c r="B27" s="10">
        <v>9.4498887874999997E-4</v>
      </c>
      <c r="C27" s="10"/>
      <c r="D27" s="10">
        <v>4.1E-5</v>
      </c>
      <c r="E27" s="10">
        <v>9.9999999999999995E-7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v>1.3655982000000001E-6</v>
      </c>
      <c r="T27" s="10"/>
      <c r="U27" s="10"/>
      <c r="V27" s="10"/>
      <c r="X27" s="12">
        <f t="shared" si="1"/>
        <v>0.94629354391666676</v>
      </c>
    </row>
    <row r="28" spans="1:24" x14ac:dyDescent="0.25">
      <c r="A28" s="1">
        <v>1010</v>
      </c>
      <c r="B28" s="10">
        <v>9.9393202124999991E-4</v>
      </c>
      <c r="C28" s="10"/>
      <c r="D28" s="10">
        <v>6.4999999999999994E-5</v>
      </c>
      <c r="E28" s="10">
        <v>9.9999999999999995E-7</v>
      </c>
      <c r="F28" s="10">
        <v>3.0000000000000001E-6</v>
      </c>
      <c r="G28" s="10">
        <v>3.0000000000000001E-6</v>
      </c>
      <c r="H28" s="10"/>
      <c r="I28" s="10">
        <v>3.0236110000000002E-6</v>
      </c>
      <c r="J28" s="10"/>
      <c r="K28" s="10">
        <v>6.2523280000000002E-6</v>
      </c>
      <c r="L28" s="10">
        <v>5.1219499999999993E-6</v>
      </c>
      <c r="M28" s="10"/>
      <c r="N28" s="10">
        <v>1.297442E-6</v>
      </c>
      <c r="O28" s="10"/>
      <c r="P28" s="10">
        <v>1.8759072231554468E-6</v>
      </c>
      <c r="Q28" s="10">
        <v>1.4551341258560539E-6</v>
      </c>
      <c r="R28" s="10"/>
      <c r="S28" s="10">
        <v>3.5508056999999999E-6</v>
      </c>
      <c r="T28" s="10"/>
      <c r="U28" s="10"/>
      <c r="V28" s="10"/>
      <c r="X28" s="12">
        <f t="shared" si="1"/>
        <v>1.006076127399341</v>
      </c>
    </row>
    <row r="29" spans="1:24" x14ac:dyDescent="0.25">
      <c r="A29" s="1">
        <v>1040</v>
      </c>
      <c r="B29" s="10">
        <v>9.4471816249999999E-4</v>
      </c>
      <c r="C29" s="10">
        <v>1.2E-5</v>
      </c>
      <c r="D29" s="10">
        <v>6.5999999999999992E-5</v>
      </c>
      <c r="E29" s="10"/>
      <c r="F29" s="10">
        <v>6.0000000000000002E-6</v>
      </c>
      <c r="G29" s="10">
        <v>6.9999999999999999E-6</v>
      </c>
      <c r="H29" s="10"/>
      <c r="I29" s="10">
        <v>9.3118730000000009E-6</v>
      </c>
      <c r="J29" s="10"/>
      <c r="K29" s="10">
        <v>1.7867E-5</v>
      </c>
      <c r="L29" s="10">
        <v>1.330906E-5</v>
      </c>
      <c r="M29" s="10"/>
      <c r="N29" s="10">
        <v>3.8455120000000002E-6</v>
      </c>
      <c r="O29" s="10">
        <v>5.7283629522168831E-7</v>
      </c>
      <c r="P29" s="10">
        <v>5.4938170306241125E-6</v>
      </c>
      <c r="Q29" s="10">
        <v>4.9913477193435853E-6</v>
      </c>
      <c r="R29" s="10"/>
      <c r="S29" s="10">
        <v>8.0519747000000003E-6</v>
      </c>
      <c r="T29" s="10">
        <v>3.0964730000000002E-6</v>
      </c>
      <c r="U29" s="10"/>
      <c r="V29" s="10"/>
      <c r="X29" s="12">
        <f t="shared" si="1"/>
        <v>0.97953666173092224</v>
      </c>
    </row>
    <row r="30" spans="1:24" x14ac:dyDescent="0.25">
      <c r="A30" s="1">
        <v>1070</v>
      </c>
      <c r="B30" s="10">
        <v>8.7543621375000007E-4</v>
      </c>
      <c r="C30" s="10">
        <v>6.0999999999999999E-5</v>
      </c>
      <c r="D30" s="10">
        <v>7.9999999999999993E-5</v>
      </c>
      <c r="E30" s="10">
        <v>9.9999999999999995E-7</v>
      </c>
      <c r="F30" s="10">
        <v>1.9999999999999998E-5</v>
      </c>
      <c r="G30" s="10">
        <v>9.0000000000000002E-6</v>
      </c>
      <c r="H30" s="10">
        <v>3.1196889999999999E-6</v>
      </c>
      <c r="I30" s="10">
        <v>2.1149950000000002E-5</v>
      </c>
      <c r="J30" s="10">
        <v>2.2355055000000001E-6</v>
      </c>
      <c r="K30" s="10">
        <v>5.0302319999999996E-5</v>
      </c>
      <c r="L30" s="10">
        <v>3.3731444999999997E-5</v>
      </c>
      <c r="M30" s="10">
        <v>1.2215300876927728E-6</v>
      </c>
      <c r="N30" s="10">
        <v>1.028395E-5</v>
      </c>
      <c r="O30" s="10"/>
      <c r="P30" s="10">
        <v>1.5863580565964597E-5</v>
      </c>
      <c r="Q30" s="10">
        <v>1.3248909419821685E-5</v>
      </c>
      <c r="R30" s="10"/>
      <c r="S30" s="10">
        <v>1.46022793E-5</v>
      </c>
      <c r="T30" s="10">
        <v>1.2750580100000001E-5</v>
      </c>
      <c r="U30" s="10">
        <v>6.8004999999999995E-7</v>
      </c>
      <c r="V30" s="10">
        <v>5.1629293000000001E-6</v>
      </c>
      <c r="X30" s="12">
        <f t="shared" si="1"/>
        <v>0.97349388806975534</v>
      </c>
    </row>
    <row r="31" spans="1:24" x14ac:dyDescent="0.25">
      <c r="A31" s="1">
        <v>1100</v>
      </c>
      <c r="B31" s="10">
        <v>6.9978352500000001E-4</v>
      </c>
      <c r="C31" s="10">
        <v>1.8199999999999998E-4</v>
      </c>
      <c r="D31" s="10">
        <v>1.6199999999999998E-4</v>
      </c>
      <c r="E31" s="10">
        <v>3.0000000000000001E-6</v>
      </c>
      <c r="F31" s="10">
        <v>7.7999999999999999E-5</v>
      </c>
      <c r="G31" s="10">
        <v>2.6999999999999999E-5</v>
      </c>
      <c r="H31" s="10">
        <v>6.3852417999999995E-6</v>
      </c>
      <c r="I31" s="10">
        <v>5.6677150000000003E-5</v>
      </c>
      <c r="J31" s="10">
        <v>1.0730864999999998E-5</v>
      </c>
      <c r="K31" s="10">
        <v>1.4897439999999999E-4</v>
      </c>
      <c r="L31" s="10">
        <v>8.6147549999999998E-5</v>
      </c>
      <c r="M31" s="10">
        <v>5.06398548533414E-6</v>
      </c>
      <c r="N31" s="10">
        <v>2.4097639999999997E-5</v>
      </c>
      <c r="O31" s="10">
        <v>8.0631825188140364E-6</v>
      </c>
      <c r="P31" s="10">
        <v>4.3218245251324469E-5</v>
      </c>
      <c r="Q31" s="10">
        <v>2.9512634707326534E-5</v>
      </c>
      <c r="R31" s="10">
        <v>1.3456445999999999E-6</v>
      </c>
      <c r="S31" s="10">
        <v>1.9466970100000001E-5</v>
      </c>
      <c r="T31" s="10">
        <v>3.5344036699999999E-5</v>
      </c>
      <c r="U31" s="10">
        <v>5.2863999999999999E-6</v>
      </c>
      <c r="V31" s="10">
        <v>1.0841462299999999E-5</v>
      </c>
      <c r="X31" s="12">
        <f t="shared" si="1"/>
        <v>0.95568765832695257</v>
      </c>
    </row>
    <row r="32" spans="1:24" x14ac:dyDescent="0.25">
      <c r="A32" s="1">
        <v>1130</v>
      </c>
      <c r="B32" s="10">
        <v>5.1631245749999991E-4</v>
      </c>
      <c r="C32" s="10">
        <v>3.7500000000000001E-4</v>
      </c>
      <c r="D32" s="10">
        <v>3.21E-4</v>
      </c>
      <c r="E32" s="10">
        <v>1.1E-5</v>
      </c>
      <c r="F32" s="10">
        <v>2.7299999999999997E-4</v>
      </c>
      <c r="G32" s="10">
        <v>5.9999999999999995E-5</v>
      </c>
      <c r="H32" s="10">
        <v>1.0494149400000001E-5</v>
      </c>
      <c r="I32" s="10">
        <v>1.2498055000000001E-4</v>
      </c>
      <c r="J32" s="10">
        <v>2.9806094999999999E-5</v>
      </c>
      <c r="K32" s="10">
        <v>3.1854600000000001E-4</v>
      </c>
      <c r="L32" s="10">
        <v>1.3861750000000001E-4</v>
      </c>
      <c r="M32" s="10">
        <v>2.1879649228908374E-5</v>
      </c>
      <c r="N32" s="10">
        <v>3.7857039999999996E-5</v>
      </c>
      <c r="O32" s="10">
        <v>2.3366801613926919E-5</v>
      </c>
      <c r="P32" s="10">
        <v>7.4651182323297601E-5</v>
      </c>
      <c r="Q32" s="10">
        <v>3.4424215014859807E-5</v>
      </c>
      <c r="R32" s="10">
        <v>2.7173381999999999E-6</v>
      </c>
      <c r="S32" s="10">
        <v>2.04621343E-5</v>
      </c>
      <c r="T32" s="10">
        <v>6.6100715900000001E-5</v>
      </c>
      <c r="U32" s="10">
        <v>1.8482099999999997E-5</v>
      </c>
      <c r="V32" s="10">
        <v>1.6203012299999998E-5</v>
      </c>
      <c r="X32" s="12">
        <f t="shared" si="1"/>
        <v>1.004403520575371</v>
      </c>
    </row>
    <row r="33" spans="1:24" x14ac:dyDescent="0.25">
      <c r="A33" s="1">
        <v>1160</v>
      </c>
      <c r="B33" s="10">
        <v>2.1416346874999999E-4</v>
      </c>
      <c r="C33" s="10">
        <v>6.8999999999999997E-4</v>
      </c>
      <c r="D33" s="10">
        <v>8.6199999999999992E-4</v>
      </c>
      <c r="E33" s="10">
        <v>6.3999999999999997E-5</v>
      </c>
      <c r="F33" s="10">
        <v>9.4199999999999991E-4</v>
      </c>
      <c r="G33" s="10">
        <v>9.6000000000000002E-5</v>
      </c>
      <c r="H33" s="10">
        <v>9.8901585999999987E-6</v>
      </c>
      <c r="I33" s="10">
        <v>1.9697160000000004E-4</v>
      </c>
      <c r="J33" s="10">
        <v>4.8479489999999995E-5</v>
      </c>
      <c r="K33" s="10">
        <v>4.7746199999999995E-4</v>
      </c>
      <c r="L33" s="10">
        <v>1.2229044999999999E-4</v>
      </c>
      <c r="M33" s="10">
        <v>6.6773510734804959E-5</v>
      </c>
      <c r="N33" s="10">
        <v>3.0229739999999999E-5</v>
      </c>
      <c r="O33" s="10">
        <v>2.6799825913500767E-5</v>
      </c>
      <c r="P33" s="10">
        <v>6.3503359607184395E-5</v>
      </c>
      <c r="Q33" s="10">
        <v>2.0543377697376924E-5</v>
      </c>
      <c r="R33" s="10">
        <v>8.932355999999999E-6</v>
      </c>
      <c r="S33" s="10">
        <v>1.27446523E-5</v>
      </c>
      <c r="T33" s="10">
        <v>5.8079632100000005E-5</v>
      </c>
      <c r="U33" s="10">
        <v>3.1398149999999997E-5</v>
      </c>
      <c r="V33" s="10">
        <v>1.1912830299999999E-5</v>
      </c>
      <c r="X33" s="12">
        <f t="shared" si="1"/>
        <v>0.88715276908805973</v>
      </c>
    </row>
    <row r="34" spans="1:24" x14ac:dyDescent="0.25">
      <c r="A34" s="1">
        <v>1190</v>
      </c>
      <c r="B34" s="10">
        <v>5.7522176250000003E-5</v>
      </c>
      <c r="C34" s="10">
        <v>1.7799999999999999E-4</v>
      </c>
      <c r="D34" s="10">
        <v>5.0039999999999998E-3</v>
      </c>
      <c r="E34" s="10">
        <v>3.4389999999999998E-3</v>
      </c>
      <c r="F34" s="10">
        <v>1.1409999999999999E-3</v>
      </c>
      <c r="G34" s="10">
        <v>3.2999999999999996E-5</v>
      </c>
      <c r="H34" s="10">
        <v>2.2569758E-6</v>
      </c>
      <c r="I34" s="10">
        <v>3.0922550000000004E-5</v>
      </c>
      <c r="J34" s="10">
        <v>1.5001409999999999E-5</v>
      </c>
      <c r="K34" s="10">
        <v>1.14954E-4</v>
      </c>
      <c r="L34" s="10">
        <v>2.3390979999999999E-5</v>
      </c>
      <c r="M34" s="10">
        <v>2.1458723918959781E-5</v>
      </c>
      <c r="N34" s="10">
        <v>1.0453939999999999E-5</v>
      </c>
      <c r="O34" s="10">
        <v>9.0719879408831255E-6</v>
      </c>
      <c r="P34" s="10">
        <v>1.9034662101046652E-5</v>
      </c>
      <c r="Q34" s="10">
        <v>6.5726385837963569E-6</v>
      </c>
      <c r="R34" s="10">
        <v>3.3210479999999997E-6</v>
      </c>
      <c r="S34" s="10">
        <v>5.6794743999999999E-6</v>
      </c>
      <c r="T34" s="10">
        <v>1.8063140799999999E-5</v>
      </c>
      <c r="U34" s="10">
        <v>5.4074999999999995E-6</v>
      </c>
      <c r="V34" s="10">
        <v>3.8355414000000002E-6</v>
      </c>
      <c r="X34" s="12">
        <f t="shared" si="1"/>
        <v>0.95288170761665658</v>
      </c>
    </row>
    <row r="35" spans="1:24" x14ac:dyDescent="0.25">
      <c r="A35" s="1">
        <v>1220</v>
      </c>
      <c r="B35" s="10">
        <v>1.034705875E-5</v>
      </c>
      <c r="C35" s="10">
        <v>1.94E-4</v>
      </c>
      <c r="D35" s="10">
        <v>5.6369999999999996E-3</v>
      </c>
      <c r="E35" s="10">
        <v>4.9459999999999999E-3</v>
      </c>
      <c r="F35" s="10">
        <v>1.1069999999999999E-3</v>
      </c>
      <c r="G35" s="10">
        <v>2.8E-5</v>
      </c>
      <c r="H35" s="10"/>
      <c r="I35" s="10">
        <v>2.5167720000000004E-5</v>
      </c>
      <c r="J35" s="10">
        <v>1.0706355E-5</v>
      </c>
      <c r="K35" s="10">
        <v>8.563240000000001E-5</v>
      </c>
      <c r="L35" s="10">
        <v>1.8807925000000002E-5</v>
      </c>
      <c r="M35" s="10">
        <v>2.8703356516480189E-5</v>
      </c>
      <c r="N35" s="10">
        <v>5.0921349999999998E-6</v>
      </c>
      <c r="O35" s="10">
        <v>6.3323755553540658E-6</v>
      </c>
      <c r="P35" s="10">
        <v>9.0398707843390626E-6</v>
      </c>
      <c r="Q35" s="10">
        <v>2.0205673859671794E-6</v>
      </c>
      <c r="R35" s="10">
        <v>3.1441656E-6</v>
      </c>
      <c r="S35" s="10">
        <v>1.5581661E-6</v>
      </c>
      <c r="T35" s="10">
        <v>8.8300359000000004E-6</v>
      </c>
      <c r="U35" s="10"/>
      <c r="V35" s="10"/>
      <c r="X35" s="12">
        <f t="shared" si="1"/>
        <v>1.1029651712133746</v>
      </c>
    </row>
    <row r="36" spans="1:24" x14ac:dyDescent="0.25">
      <c r="A36" s="1">
        <v>1250</v>
      </c>
      <c r="B36" s="10"/>
      <c r="C36" s="10">
        <v>7.4999999999999993E-5</v>
      </c>
      <c r="D36" s="10">
        <v>6.6879999999999995E-3</v>
      </c>
      <c r="E36" s="10">
        <v>5.6670000000000002E-3</v>
      </c>
      <c r="F36" s="10">
        <v>9.4299999999999994E-4</v>
      </c>
      <c r="G36" s="10">
        <v>6.0000000000000002E-6</v>
      </c>
      <c r="H36" s="10"/>
      <c r="I36" s="10">
        <v>4.0834010000000008E-6</v>
      </c>
      <c r="J36" s="10"/>
      <c r="K36" s="10">
        <v>5.48896E-6</v>
      </c>
      <c r="L36" s="10"/>
      <c r="M36" s="10">
        <v>4.5995161778046562E-6</v>
      </c>
      <c r="N36" s="10"/>
      <c r="O36" s="10"/>
      <c r="P36" s="10"/>
      <c r="Q36" s="10"/>
      <c r="R36" s="10"/>
      <c r="S36" s="10"/>
      <c r="T36" s="10"/>
      <c r="U36" s="10"/>
      <c r="V36" s="10"/>
      <c r="X36" s="12">
        <f t="shared" si="1"/>
        <v>1.1067100588926015</v>
      </c>
    </row>
  </sheetData>
  <mergeCells count="2">
    <mergeCell ref="A6:S6"/>
    <mergeCell ref="A23:V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334C-40A4-4E61-958A-6255BE27C75E}">
  <dimension ref="A1:X36"/>
  <sheetViews>
    <sheetView zoomScale="90" zoomScaleNormal="90" workbookViewId="0">
      <selection activeCell="B25" sqref="B25:V36"/>
    </sheetView>
  </sheetViews>
  <sheetFormatPr baseColWidth="10" defaultRowHeight="15" x14ac:dyDescent="0.25"/>
  <sheetData>
    <row r="1" spans="1:21" ht="23.25" x14ac:dyDescent="0.35">
      <c r="A1" s="9" t="s">
        <v>5</v>
      </c>
    </row>
    <row r="2" spans="1:21" ht="15.75" x14ac:dyDescent="0.25">
      <c r="B2" s="8" t="s">
        <v>6</v>
      </c>
    </row>
    <row r="3" spans="1:21" ht="15.75" x14ac:dyDescent="0.25">
      <c r="B3" s="7" t="s">
        <v>35</v>
      </c>
    </row>
    <row r="4" spans="1:21" ht="18.75" x14ac:dyDescent="0.35">
      <c r="B4" s="8" t="s">
        <v>8</v>
      </c>
    </row>
    <row r="6" spans="1:21" ht="23.25" x14ac:dyDescent="0.25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1" x14ac:dyDescent="0.25">
      <c r="A7" s="1" t="s">
        <v>10</v>
      </c>
      <c r="B7" s="10" t="s">
        <v>28</v>
      </c>
      <c r="C7" s="10" t="s">
        <v>25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24</v>
      </c>
      <c r="I7" s="10" t="s">
        <v>15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  <c r="O7" s="10" t="s">
        <v>22</v>
      </c>
      <c r="P7" s="10" t="s">
        <v>23</v>
      </c>
      <c r="Q7" s="10" t="s">
        <v>29</v>
      </c>
      <c r="R7" s="10" t="s">
        <v>30</v>
      </c>
      <c r="S7" s="10" t="s">
        <v>31</v>
      </c>
      <c r="U7" s="10" t="s">
        <v>26</v>
      </c>
    </row>
    <row r="8" spans="1:21" x14ac:dyDescent="0.25">
      <c r="A8" s="1">
        <v>920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U8" s="12">
        <f>(5*B8+E8+F8+G8+3*H8+I8+2*J8+3*K8+2*L8+3*M8+4*N8+4*O8+4*P8+5*Q8+5*R8+6*S8)/0.005</f>
        <v>0</v>
      </c>
    </row>
    <row r="9" spans="1:21" x14ac:dyDescent="0.25">
      <c r="A9" s="1">
        <v>950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U9" s="12">
        <f t="shared" ref="U9:U18" si="0">(5*B9+E9+F9+G9+3*H9+I9+2*J9+3*K9+2*L9+3*M9+4*N9+4*O9+4*P9+5*Q9+5*R9+6*S9)/0.005</f>
        <v>0</v>
      </c>
    </row>
    <row r="10" spans="1:21" x14ac:dyDescent="0.25">
      <c r="A10" s="1">
        <v>980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U10" s="12">
        <f t="shared" si="0"/>
        <v>0</v>
      </c>
    </row>
    <row r="11" spans="1:21" x14ac:dyDescent="0.25">
      <c r="A11" s="1">
        <v>1010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U11" s="12">
        <f t="shared" si="0"/>
        <v>0</v>
      </c>
    </row>
    <row r="12" spans="1:21" x14ac:dyDescent="0.25">
      <c r="A12" s="1">
        <v>1040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U12" s="12">
        <f t="shared" si="0"/>
        <v>0</v>
      </c>
    </row>
    <row r="13" spans="1:21" x14ac:dyDescent="0.25">
      <c r="A13" s="1">
        <v>1070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U13" s="12">
        <f t="shared" si="0"/>
        <v>0</v>
      </c>
    </row>
    <row r="14" spans="1:21" x14ac:dyDescent="0.25">
      <c r="A14" s="1">
        <v>1100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U14" s="12">
        <f t="shared" si="0"/>
        <v>0</v>
      </c>
    </row>
    <row r="15" spans="1:21" x14ac:dyDescent="0.25">
      <c r="A15" s="1">
        <v>1130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U15" s="12">
        <f t="shared" si="0"/>
        <v>0</v>
      </c>
    </row>
    <row r="16" spans="1:21" x14ac:dyDescent="0.25">
      <c r="A16" s="1">
        <v>1160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U16" s="12">
        <f t="shared" si="0"/>
        <v>0</v>
      </c>
    </row>
    <row r="17" spans="1:24" x14ac:dyDescent="0.25">
      <c r="A17" s="1">
        <v>1190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U17" s="12">
        <f t="shared" si="0"/>
        <v>0</v>
      </c>
    </row>
    <row r="18" spans="1:24" x14ac:dyDescent="0.25">
      <c r="A18" s="1">
        <v>1220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U18" s="12">
        <f t="shared" si="0"/>
        <v>0</v>
      </c>
    </row>
    <row r="19" spans="1:24" x14ac:dyDescent="0.25">
      <c r="A19" s="1">
        <v>1250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3" spans="1:24" ht="23.25" x14ac:dyDescent="0.25">
      <c r="A23" s="11" t="s">
        <v>27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4" x14ac:dyDescent="0.25">
      <c r="A24" s="1" t="s">
        <v>10</v>
      </c>
      <c r="B24" s="1" t="s">
        <v>33</v>
      </c>
      <c r="C24" s="1" t="s">
        <v>25</v>
      </c>
      <c r="D24" s="1" t="s">
        <v>11</v>
      </c>
      <c r="E24" s="1" t="s">
        <v>12</v>
      </c>
      <c r="F24" s="1" t="s">
        <v>13</v>
      </c>
      <c r="G24" s="1" t="s">
        <v>14</v>
      </c>
      <c r="H24" s="10" t="s">
        <v>24</v>
      </c>
      <c r="I24" s="10" t="s">
        <v>15</v>
      </c>
      <c r="J24" s="10" t="s">
        <v>16</v>
      </c>
      <c r="K24" s="10" t="s">
        <v>17</v>
      </c>
      <c r="L24" s="10" t="s">
        <v>18</v>
      </c>
      <c r="M24" s="10" t="s">
        <v>19</v>
      </c>
      <c r="N24" s="10" t="s">
        <v>20</v>
      </c>
      <c r="O24" s="10" t="s">
        <v>32</v>
      </c>
      <c r="P24" s="10" t="s">
        <v>21</v>
      </c>
      <c r="Q24" s="10" t="s">
        <v>22</v>
      </c>
      <c r="R24" s="10" t="s">
        <v>23</v>
      </c>
      <c r="S24" s="10" t="s">
        <v>29</v>
      </c>
      <c r="T24" s="10" t="s">
        <v>30</v>
      </c>
      <c r="U24" s="10" t="s">
        <v>31</v>
      </c>
      <c r="V24" s="10" t="s">
        <v>34</v>
      </c>
      <c r="X24" s="10" t="s">
        <v>26</v>
      </c>
    </row>
    <row r="25" spans="1:24" x14ac:dyDescent="0.25">
      <c r="A25" s="1">
        <v>920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X25" s="12">
        <f>(6*B25+E25+F25+G25+3*H25+I25+2*J25+2*K25+3*L25+2*M25+3*N25+3*O25+4*P25+4*Q25+4*R25+5*S25+5*T25+6*U25+6*V25)/0.006</f>
        <v>0</v>
      </c>
    </row>
    <row r="26" spans="1:24" x14ac:dyDescent="0.25">
      <c r="A26" s="1">
        <v>950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X26" s="12">
        <f t="shared" ref="X26:X36" si="1">(6*B26+E26+F26+G26+3*H26+I26+2*J26+2*K26+3*L26+2*M26+3*N26+3*O26+4*P26+4*Q26+4*R26+5*S26+5*T26+6*U26+6*V26)/0.006</f>
        <v>0</v>
      </c>
    </row>
    <row r="27" spans="1:24" x14ac:dyDescent="0.25">
      <c r="A27" s="1">
        <v>980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X27" s="12">
        <f t="shared" si="1"/>
        <v>0</v>
      </c>
    </row>
    <row r="28" spans="1:24" x14ac:dyDescent="0.25">
      <c r="A28" s="1">
        <v>1010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X28" s="12">
        <f t="shared" si="1"/>
        <v>0</v>
      </c>
    </row>
    <row r="29" spans="1:24" x14ac:dyDescent="0.25">
      <c r="A29" s="1">
        <v>1040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X29" s="12">
        <f t="shared" si="1"/>
        <v>0</v>
      </c>
    </row>
    <row r="30" spans="1:24" x14ac:dyDescent="0.25">
      <c r="A30" s="1">
        <v>1070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X30" s="12">
        <f t="shared" si="1"/>
        <v>0</v>
      </c>
    </row>
    <row r="31" spans="1:24" x14ac:dyDescent="0.25">
      <c r="A31" s="1">
        <v>1100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X31" s="12">
        <f t="shared" si="1"/>
        <v>0</v>
      </c>
    </row>
    <row r="32" spans="1:24" x14ac:dyDescent="0.25">
      <c r="A32" s="1">
        <v>1130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X32" s="12">
        <f t="shared" si="1"/>
        <v>0</v>
      </c>
    </row>
    <row r="33" spans="1:24" x14ac:dyDescent="0.25">
      <c r="A33" s="1">
        <v>1160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X33" s="12">
        <f t="shared" si="1"/>
        <v>0</v>
      </c>
    </row>
    <row r="34" spans="1:24" x14ac:dyDescent="0.25">
      <c r="A34" s="1">
        <v>1190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X34" s="12">
        <f t="shared" si="1"/>
        <v>0</v>
      </c>
    </row>
    <row r="35" spans="1:24" x14ac:dyDescent="0.25">
      <c r="A35" s="1">
        <v>1220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X35" s="12">
        <f t="shared" si="1"/>
        <v>0</v>
      </c>
    </row>
    <row r="36" spans="1:24" x14ac:dyDescent="0.25">
      <c r="A36" s="1">
        <v>1250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X36" s="12">
        <f t="shared" si="1"/>
        <v>0</v>
      </c>
    </row>
  </sheetData>
  <mergeCells count="2">
    <mergeCell ref="A6:S6"/>
    <mergeCell ref="A23:V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02E5-FC3C-49B7-8285-BB015ED2D03B}">
  <dimension ref="A1:X36"/>
  <sheetViews>
    <sheetView zoomScale="90" zoomScaleNormal="90" workbookViewId="0"/>
  </sheetViews>
  <sheetFormatPr baseColWidth="10" defaultRowHeight="15" x14ac:dyDescent="0.25"/>
  <sheetData>
    <row r="1" spans="1:21" ht="23.25" x14ac:dyDescent="0.35">
      <c r="A1" s="9" t="s">
        <v>5</v>
      </c>
    </row>
    <row r="2" spans="1:21" ht="15.75" x14ac:dyDescent="0.25">
      <c r="B2" s="8" t="s">
        <v>6</v>
      </c>
    </row>
    <row r="3" spans="1:21" ht="15.75" x14ac:dyDescent="0.25">
      <c r="B3" s="7" t="s">
        <v>36</v>
      </c>
    </row>
    <row r="4" spans="1:21" ht="18.75" x14ac:dyDescent="0.35">
      <c r="B4" s="8" t="s">
        <v>8</v>
      </c>
    </row>
    <row r="6" spans="1:21" ht="23.25" x14ac:dyDescent="0.25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1" x14ac:dyDescent="0.25">
      <c r="A7" s="1" t="s">
        <v>10</v>
      </c>
      <c r="B7" s="10" t="s">
        <v>28</v>
      </c>
      <c r="C7" s="10" t="s">
        <v>25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24</v>
      </c>
      <c r="I7" s="10" t="s">
        <v>15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  <c r="O7" s="10" t="s">
        <v>22</v>
      </c>
      <c r="P7" s="10" t="s">
        <v>23</v>
      </c>
      <c r="Q7" s="10" t="s">
        <v>29</v>
      </c>
      <c r="R7" s="10" t="s">
        <v>30</v>
      </c>
      <c r="S7" s="10" t="s">
        <v>31</v>
      </c>
      <c r="U7" s="10" t="s">
        <v>26</v>
      </c>
    </row>
    <row r="8" spans="1:21" x14ac:dyDescent="0.25">
      <c r="A8" s="1">
        <v>920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U8" s="12">
        <f>(5*B8+E8+F8+G8+3*H8+I8+2*J8+3*K8+2*L8+3*M8+4*N8+4*O8+4*P8+5*Q8+5*R8+6*S8)/0.005</f>
        <v>0</v>
      </c>
    </row>
    <row r="9" spans="1:21" x14ac:dyDescent="0.25">
      <c r="A9" s="1">
        <v>950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U9" s="12">
        <f t="shared" ref="U9:U18" si="0">(5*B9+E9+F9+G9+3*H9+I9+2*J9+3*K9+2*L9+3*M9+4*N9+4*O9+4*P9+5*Q9+5*R9+6*S9)/0.005</f>
        <v>0</v>
      </c>
    </row>
    <row r="10" spans="1:21" x14ac:dyDescent="0.25">
      <c r="A10" s="1">
        <v>980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U10" s="12">
        <f t="shared" si="0"/>
        <v>0</v>
      </c>
    </row>
    <row r="11" spans="1:21" x14ac:dyDescent="0.25">
      <c r="A11" s="1">
        <v>1010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U11" s="12">
        <f t="shared" si="0"/>
        <v>0</v>
      </c>
    </row>
    <row r="12" spans="1:21" x14ac:dyDescent="0.25">
      <c r="A12" s="1">
        <v>1040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U12" s="12">
        <f t="shared" si="0"/>
        <v>0</v>
      </c>
    </row>
    <row r="13" spans="1:21" x14ac:dyDescent="0.25">
      <c r="A13" s="1">
        <v>1070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U13" s="12">
        <f t="shared" si="0"/>
        <v>0</v>
      </c>
    </row>
    <row r="14" spans="1:21" x14ac:dyDescent="0.25">
      <c r="A14" s="1">
        <v>1100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U14" s="12">
        <f t="shared" si="0"/>
        <v>0</v>
      </c>
    </row>
    <row r="15" spans="1:21" x14ac:dyDescent="0.25">
      <c r="A15" s="1">
        <v>1130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U15" s="12">
        <f t="shared" si="0"/>
        <v>0</v>
      </c>
    </row>
    <row r="16" spans="1:21" x14ac:dyDescent="0.25">
      <c r="A16" s="1">
        <v>1160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U16" s="12">
        <f t="shared" si="0"/>
        <v>0</v>
      </c>
    </row>
    <row r="17" spans="1:24" x14ac:dyDescent="0.25">
      <c r="A17" s="1">
        <v>1190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U17" s="12">
        <f t="shared" si="0"/>
        <v>0</v>
      </c>
    </row>
    <row r="18" spans="1:24" x14ac:dyDescent="0.25">
      <c r="A18" s="1">
        <v>1220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U18" s="12">
        <f t="shared" si="0"/>
        <v>0</v>
      </c>
    </row>
    <row r="19" spans="1:24" x14ac:dyDescent="0.25">
      <c r="A19" s="1">
        <v>1250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3" spans="1:24" ht="23.25" x14ac:dyDescent="0.25">
      <c r="A23" s="11" t="s">
        <v>27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4" x14ac:dyDescent="0.25">
      <c r="A24" s="1" t="s">
        <v>10</v>
      </c>
      <c r="B24" s="1" t="s">
        <v>33</v>
      </c>
      <c r="C24" s="1" t="s">
        <v>25</v>
      </c>
      <c r="D24" s="1" t="s">
        <v>11</v>
      </c>
      <c r="E24" s="1" t="s">
        <v>12</v>
      </c>
      <c r="F24" s="1" t="s">
        <v>13</v>
      </c>
      <c r="G24" s="1" t="s">
        <v>14</v>
      </c>
      <c r="H24" s="10" t="s">
        <v>24</v>
      </c>
      <c r="I24" s="10" t="s">
        <v>15</v>
      </c>
      <c r="J24" s="10" t="s">
        <v>16</v>
      </c>
      <c r="K24" s="10" t="s">
        <v>17</v>
      </c>
      <c r="L24" s="10" t="s">
        <v>18</v>
      </c>
      <c r="M24" s="10" t="s">
        <v>19</v>
      </c>
      <c r="N24" s="10" t="s">
        <v>20</v>
      </c>
      <c r="O24" s="10" t="s">
        <v>32</v>
      </c>
      <c r="P24" s="10" t="s">
        <v>21</v>
      </c>
      <c r="Q24" s="10" t="s">
        <v>22</v>
      </c>
      <c r="R24" s="10" t="s">
        <v>23</v>
      </c>
      <c r="S24" s="10" t="s">
        <v>29</v>
      </c>
      <c r="T24" s="10" t="s">
        <v>30</v>
      </c>
      <c r="U24" s="10" t="s">
        <v>31</v>
      </c>
      <c r="V24" s="10" t="s">
        <v>34</v>
      </c>
      <c r="X24" s="10" t="s">
        <v>26</v>
      </c>
    </row>
    <row r="25" spans="1:24" x14ac:dyDescent="0.25">
      <c r="A25" s="1">
        <v>920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X25" s="12">
        <f>(6*B25+E25+F25+G25+3*H25+I25+2*J25+2*K25+3*L25+2*M25+3*N25+3*O25+4*P25+4*Q25+4*R25+5*S25+5*T25+6*U25+6*V25)/0.006</f>
        <v>0</v>
      </c>
    </row>
    <row r="26" spans="1:24" x14ac:dyDescent="0.25">
      <c r="A26" s="1">
        <v>950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X26" s="12">
        <f t="shared" ref="X26:X36" si="1">(6*B26+E26+F26+G26+3*H26+I26+2*J26+2*K26+3*L26+2*M26+3*N26+3*O26+4*P26+4*Q26+4*R26+5*S26+5*T26+6*U26+6*V26)/0.006</f>
        <v>0</v>
      </c>
    </row>
    <row r="27" spans="1:24" x14ac:dyDescent="0.25">
      <c r="A27" s="1">
        <v>980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X27" s="12">
        <f t="shared" si="1"/>
        <v>0</v>
      </c>
    </row>
    <row r="28" spans="1:24" x14ac:dyDescent="0.25">
      <c r="A28" s="1">
        <v>1010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X28" s="12">
        <f t="shared" si="1"/>
        <v>0</v>
      </c>
    </row>
    <row r="29" spans="1:24" x14ac:dyDescent="0.25">
      <c r="A29" s="1">
        <v>1040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X29" s="12">
        <f t="shared" si="1"/>
        <v>0</v>
      </c>
    </row>
    <row r="30" spans="1:24" x14ac:dyDescent="0.25">
      <c r="A30" s="1">
        <v>1070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X30" s="12">
        <f t="shared" si="1"/>
        <v>0</v>
      </c>
    </row>
    <row r="31" spans="1:24" x14ac:dyDescent="0.25">
      <c r="A31" s="1">
        <v>1100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X31" s="12">
        <f t="shared" si="1"/>
        <v>0</v>
      </c>
    </row>
    <row r="32" spans="1:24" x14ac:dyDescent="0.25">
      <c r="A32" s="1">
        <v>1130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X32" s="12">
        <f t="shared" si="1"/>
        <v>0</v>
      </c>
    </row>
    <row r="33" spans="1:24" x14ac:dyDescent="0.25">
      <c r="A33" s="1">
        <v>1160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X33" s="12">
        <f t="shared" si="1"/>
        <v>0</v>
      </c>
    </row>
    <row r="34" spans="1:24" x14ac:dyDescent="0.25">
      <c r="A34" s="1">
        <v>1190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X34" s="12">
        <f t="shared" si="1"/>
        <v>0</v>
      </c>
    </row>
    <row r="35" spans="1:24" x14ac:dyDescent="0.25">
      <c r="A35" s="1">
        <v>1220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X35" s="12">
        <f t="shared" si="1"/>
        <v>0</v>
      </c>
    </row>
    <row r="36" spans="1:24" x14ac:dyDescent="0.25">
      <c r="A36" s="1">
        <v>1250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X36" s="12">
        <f t="shared" si="1"/>
        <v>0</v>
      </c>
    </row>
  </sheetData>
  <mergeCells count="2">
    <mergeCell ref="A6:S6"/>
    <mergeCell ref="A23:V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Title</vt:lpstr>
      <vt:lpstr>phi = 0.5</vt:lpstr>
      <vt:lpstr>phi = 1</vt:lpstr>
      <vt:lpstr>phi =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DAYMA</dc:creator>
  <cp:lastModifiedBy>Guillaume DAYMA</cp:lastModifiedBy>
  <dcterms:created xsi:type="dcterms:W3CDTF">2022-06-07T15:41:24Z</dcterms:created>
  <dcterms:modified xsi:type="dcterms:W3CDTF">2022-06-07T16:55:11Z</dcterms:modified>
</cp:coreProperties>
</file>