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H-028-PC\Documents\Articles\Fenchone\"/>
    </mc:Choice>
  </mc:AlternateContent>
  <xr:revisionPtr revIDLastSave="0" documentId="13_ncr:1_{E48D7F0C-7EE8-4B14-9095-FA11949953F1}" xr6:coauthVersionLast="36" xr6:coauthVersionMax="36" xr10:uidLastSave="{00000000-0000-0000-0000-000000000000}"/>
  <bookViews>
    <workbookView xWindow="0" yWindow="0" windowWidth="23040" windowHeight="9060" activeTab="2" xr2:uid="{534D81FA-EAE0-4C7A-BAAD-DD2E5F50B085}"/>
  </bookViews>
  <sheets>
    <sheet name="φ = 0.5" sheetId="1" r:id="rId1"/>
    <sheet name="φ = 1" sheetId="2" r:id="rId2"/>
    <sheet name="φ = 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" i="1" l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2" i="1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2" i="2"/>
  <c r="BI3" i="3"/>
  <c r="BI4" i="3"/>
  <c r="BI5" i="3"/>
  <c r="BI6" i="3"/>
  <c r="BI7" i="3"/>
  <c r="BI8" i="3"/>
  <c r="BI9" i="3"/>
  <c r="BI10" i="3"/>
  <c r="BI11" i="3"/>
  <c r="BI12" i="3"/>
  <c r="BI13" i="3"/>
  <c r="BI14" i="3"/>
  <c r="BI15" i="3"/>
  <c r="BI16" i="3"/>
  <c r="BI17" i="3"/>
  <c r="BI18" i="3"/>
  <c r="BI2" i="3"/>
  <c r="BJ3" i="3"/>
  <c r="BJ4" i="3"/>
  <c r="BJ5" i="3"/>
  <c r="BJ6" i="3"/>
  <c r="BJ7" i="3"/>
  <c r="BJ8" i="3"/>
  <c r="BJ9" i="3"/>
  <c r="BJ10" i="3"/>
  <c r="BJ11" i="3"/>
  <c r="BJ12" i="3"/>
  <c r="BJ13" i="3"/>
  <c r="BJ14" i="3"/>
  <c r="BJ15" i="3"/>
  <c r="BJ16" i="3"/>
  <c r="BJ17" i="3"/>
  <c r="BJ18" i="3"/>
  <c r="BJ2" i="3"/>
  <c r="BH3" i="3"/>
  <c r="BH4" i="3"/>
  <c r="BH5" i="3"/>
  <c r="BH6" i="3"/>
  <c r="BH7" i="3"/>
  <c r="BH8" i="3"/>
  <c r="BH9" i="3"/>
  <c r="BH10" i="3"/>
  <c r="BH11" i="3"/>
  <c r="BH12" i="3"/>
  <c r="BH13" i="3"/>
  <c r="BH14" i="3"/>
  <c r="BH15" i="3"/>
  <c r="BH16" i="3"/>
  <c r="BH17" i="3"/>
  <c r="BH18" i="3"/>
  <c r="BH2" i="3"/>
  <c r="BC3" i="2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2" i="2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2" i="2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2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2" i="1"/>
</calcChain>
</file>

<file path=xl/sharedStrings.xml><?xml version="1.0" encoding="utf-8"?>
<sst xmlns="http://schemas.openxmlformats.org/spreadsheetml/2006/main" count="158" uniqueCount="61">
  <si>
    <t>allene</t>
  </si>
  <si>
    <t>trans-2-butene</t>
  </si>
  <si>
    <t>1-butene</t>
  </si>
  <si>
    <t>isobutene</t>
  </si>
  <si>
    <t>cis-2-butene</t>
  </si>
  <si>
    <t>propyne</t>
  </si>
  <si>
    <t>1,3-butadiene</t>
  </si>
  <si>
    <t>2-methyl-1-butene ou 3-methyl-1-butene</t>
  </si>
  <si>
    <t>1-methyl-1,3-cyclopentadiene</t>
  </si>
  <si>
    <t>2-methyl-furan</t>
  </si>
  <si>
    <t>benzene</t>
  </si>
  <si>
    <t>toluene</t>
  </si>
  <si>
    <t>H2</t>
  </si>
  <si>
    <t>O2</t>
  </si>
  <si>
    <t>H2O</t>
  </si>
  <si>
    <t>CO2</t>
  </si>
  <si>
    <t>CO</t>
  </si>
  <si>
    <t>CH2O</t>
  </si>
  <si>
    <t>CH4</t>
  </si>
  <si>
    <t>C2H2</t>
  </si>
  <si>
    <t>C2H6</t>
  </si>
  <si>
    <t>C3H6</t>
  </si>
  <si>
    <t>C2H4</t>
  </si>
  <si>
    <t>acetaldehyde</t>
  </si>
  <si>
    <t>1,3 pentadiene</t>
  </si>
  <si>
    <t>cyclopentadiene</t>
  </si>
  <si>
    <t>2-butenal</t>
  </si>
  <si>
    <t>MVK</t>
  </si>
  <si>
    <t>cis 1,3,5 hexatriene</t>
  </si>
  <si>
    <t>trans 1,3,5 hexatriene</t>
  </si>
  <si>
    <t>cyclopentanone</t>
  </si>
  <si>
    <t>styrene</t>
  </si>
  <si>
    <t>xylene</t>
  </si>
  <si>
    <t>methyl-styrene</t>
  </si>
  <si>
    <t>1-methylene-3-(1-methylethylidene)cyclopentane</t>
  </si>
  <si>
    <t>fenchone</t>
  </si>
  <si>
    <t>T [K]</t>
  </si>
  <si>
    <t>trans-2-pentene</t>
  </si>
  <si>
    <t>cyclopentene</t>
  </si>
  <si>
    <t>cis-2-pentene</t>
  </si>
  <si>
    <t>methyl-cyclopentene</t>
  </si>
  <si>
    <t>4-methyl-2-pentene</t>
  </si>
  <si>
    <t>2-methyl-2-pentene</t>
  </si>
  <si>
    <t>trans-2,4-hexadiene</t>
  </si>
  <si>
    <t>cis-2,4-hexadiene</t>
  </si>
  <si>
    <t>methyl-pentadiene</t>
  </si>
  <si>
    <t>acetone ?</t>
  </si>
  <si>
    <t>benzaldehyde</t>
  </si>
  <si>
    <t>1-pentene</t>
  </si>
  <si>
    <t>1,4-pentadiene</t>
  </si>
  <si>
    <t>HCOOH</t>
  </si>
  <si>
    <t>trimethyl benzene</t>
  </si>
  <si>
    <t>acetone</t>
  </si>
  <si>
    <t>C%</t>
  </si>
  <si>
    <t>H%</t>
  </si>
  <si>
    <t>O%</t>
  </si>
  <si>
    <t>C3H8</t>
  </si>
  <si>
    <t>1-buten-3-yne</t>
  </si>
  <si>
    <t>2-butyne</t>
  </si>
  <si>
    <t>1-butyne</t>
  </si>
  <si>
    <t>trimethylbenzene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</si>
</sst>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0" borderId="2" xfId="0" applyFont="1" applyBorder="1"/>
    <xf numFmtId="11" fontId="0" fillId="0" borderId="1" xfId="0" applyNumberFormat="1" applyBorder="1"/>
    <xf numFmtId="11" fontId="2" fillId="0" borderId="1" xfId="0" applyNumberFormat="1" applyFont="1" applyBorder="1"/>
    <xf numFmtId="11" fontId="0" fillId="0" borderId="1" xfId="0" applyNumberFormat="1" applyFont="1" applyBorder="1"/>
    <xf numFmtId="0" fontId="1" fillId="0" borderId="4" xfId="0" applyFont="1" applyFill="1" applyBorder="1"/>
    <xf numFmtId="9" fontId="0" fillId="0" borderId="0" xfId="1" applyFont="1"/>
    <xf numFmtId="164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Atomic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54724409448819"/>
          <c:y val="0.14545098039215687"/>
          <c:w val="0.81638608923884515"/>
          <c:h val="0.73188852863980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'φ = 0.5'!$AP$1</c:f>
              <c:strCache>
                <c:ptCount val="1"/>
                <c:pt idx="0">
                  <c:v>C%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'φ = 0.5'!$A$2:$A$18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0.5'!$AP$2:$AP$18</c:f>
              <c:numCache>
                <c:formatCode>0.0%</c:formatCode>
                <c:ptCount val="17"/>
                <c:pt idx="0">
                  <c:v>0.9934382745752951</c:v>
                </c:pt>
                <c:pt idx="1">
                  <c:v>0.9452667349529329</c:v>
                </c:pt>
                <c:pt idx="2">
                  <c:v>0.896955781373451</c:v>
                </c:pt>
                <c:pt idx="3">
                  <c:v>0.96687020012783698</c:v>
                </c:pt>
                <c:pt idx="4">
                  <c:v>0.93904874505622993</c:v>
                </c:pt>
                <c:pt idx="5">
                  <c:v>0.8506486250472165</c:v>
                </c:pt>
                <c:pt idx="6">
                  <c:v>0.84416963536424694</c:v>
                </c:pt>
                <c:pt idx="7">
                  <c:v>0.82144682712449513</c:v>
                </c:pt>
                <c:pt idx="8">
                  <c:v>0.82539949140389846</c:v>
                </c:pt>
                <c:pt idx="9">
                  <c:v>0.91612663225814994</c:v>
                </c:pt>
                <c:pt idx="10">
                  <c:v>0.9315538210951142</c:v>
                </c:pt>
                <c:pt idx="11">
                  <c:v>0.85678422187641257</c:v>
                </c:pt>
                <c:pt idx="12">
                  <c:v>0.81355555561533599</c:v>
                </c:pt>
                <c:pt idx="13">
                  <c:v>0.84124203841843648</c:v>
                </c:pt>
                <c:pt idx="14">
                  <c:v>0.8157804075857169</c:v>
                </c:pt>
                <c:pt idx="15">
                  <c:v>0.98370684752429849</c:v>
                </c:pt>
                <c:pt idx="16">
                  <c:v>0.8650405378656878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D7-4376-9B7E-04BB4B7AC798}"/>
            </c:ext>
          </c:extLst>
        </c:ser>
        <c:ser>
          <c:idx val="1"/>
          <c:order val="1"/>
          <c:tx>
            <c:strRef>
              <c:f>'φ = 0.5'!$AQ$1</c:f>
              <c:strCache>
                <c:ptCount val="1"/>
                <c:pt idx="0">
                  <c:v>H%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'φ = 0.5'!$A$2:$A$18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0.5'!$AQ$2:$AQ$18</c:f>
              <c:numCache>
                <c:formatCode>0.0%</c:formatCode>
                <c:ptCount val="17"/>
                <c:pt idx="0">
                  <c:v>0.99741934159919388</c:v>
                </c:pt>
                <c:pt idx="1">
                  <c:v>0.94648343627143128</c:v>
                </c:pt>
                <c:pt idx="2">
                  <c:v>0.90632407738141874</c:v>
                </c:pt>
                <c:pt idx="3">
                  <c:v>0.97563127098872526</c:v>
                </c:pt>
                <c:pt idx="4">
                  <c:v>0.96398748006256163</c:v>
                </c:pt>
                <c:pt idx="5">
                  <c:v>0.84959385730552683</c:v>
                </c:pt>
                <c:pt idx="6">
                  <c:v>0.82901452104880624</c:v>
                </c:pt>
                <c:pt idx="7">
                  <c:v>0.74966065101413526</c:v>
                </c:pt>
                <c:pt idx="8">
                  <c:v>0.78567488406844421</c:v>
                </c:pt>
                <c:pt idx="9">
                  <c:v>0.82790395099464753</c:v>
                </c:pt>
                <c:pt idx="10">
                  <c:v>0.82045238693967171</c:v>
                </c:pt>
                <c:pt idx="11">
                  <c:v>0.74417353615212478</c:v>
                </c:pt>
                <c:pt idx="12">
                  <c:v>0.7039978142355785</c:v>
                </c:pt>
                <c:pt idx="13">
                  <c:v>0.75652029468484583</c:v>
                </c:pt>
                <c:pt idx="14">
                  <c:v>0.81895422504979443</c:v>
                </c:pt>
                <c:pt idx="15">
                  <c:v>0.87388031121528975</c:v>
                </c:pt>
                <c:pt idx="16">
                  <c:v>0.76119654706505246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D7-4376-9B7E-04BB4B7AC798}"/>
            </c:ext>
          </c:extLst>
        </c:ser>
        <c:ser>
          <c:idx val="2"/>
          <c:order val="2"/>
          <c:tx>
            <c:strRef>
              <c:f>'φ = 0.5'!$AR$1</c:f>
              <c:strCache>
                <c:ptCount val="1"/>
                <c:pt idx="0">
                  <c:v>O%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'φ = 0.5'!$A$2:$A$18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0.5'!$AR$2:$AR$18</c:f>
              <c:numCache>
                <c:formatCode>0%</c:formatCode>
                <c:ptCount val="17"/>
                <c:pt idx="0">
                  <c:v>0.94670601559204715</c:v>
                </c:pt>
                <c:pt idx="1">
                  <c:v>0.95642898401974918</c:v>
                </c:pt>
                <c:pt idx="2">
                  <c:v>0.97398558923258727</c:v>
                </c:pt>
                <c:pt idx="3">
                  <c:v>0.9886092348944121</c:v>
                </c:pt>
                <c:pt idx="4">
                  <c:v>0.98941777501114503</c:v>
                </c:pt>
                <c:pt idx="5">
                  <c:v>0.98543884730519982</c:v>
                </c:pt>
                <c:pt idx="6">
                  <c:v>0.97844156733673127</c:v>
                </c:pt>
                <c:pt idx="7">
                  <c:v>0.98689944519491268</c:v>
                </c:pt>
                <c:pt idx="8">
                  <c:v>1.0101319551068251</c:v>
                </c:pt>
                <c:pt idx="9">
                  <c:v>0.9937204860925225</c:v>
                </c:pt>
                <c:pt idx="10">
                  <c:v>1.01513987610706</c:v>
                </c:pt>
                <c:pt idx="11">
                  <c:v>1.0346261766027494</c:v>
                </c:pt>
                <c:pt idx="12">
                  <c:v>1.041372828331395</c:v>
                </c:pt>
                <c:pt idx="13">
                  <c:v>1.0876850429696479</c:v>
                </c:pt>
                <c:pt idx="14">
                  <c:v>1.0812713418708262</c:v>
                </c:pt>
                <c:pt idx="15">
                  <c:v>1.0835986069468868</c:v>
                </c:pt>
                <c:pt idx="16">
                  <c:v>1.1024240333328297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D7-4376-9B7E-04BB4B7AC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072368"/>
        <c:axId val="1650557072"/>
      </c:scatterChart>
      <c:valAx>
        <c:axId val="2019072368"/>
        <c:scaling>
          <c:orientation val="minMax"/>
          <c:max val="12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(K)</a:t>
                </a:r>
              </a:p>
            </c:rich>
          </c:tx>
          <c:layout>
            <c:manualLayout>
              <c:xMode val="edge"/>
              <c:yMode val="edge"/>
              <c:x val="0.4840902887139108"/>
              <c:y val="0.9369405589007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0557072"/>
        <c:crosses val="autoZero"/>
        <c:crossBetween val="midCat"/>
      </c:valAx>
      <c:valAx>
        <c:axId val="1650557072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07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465958005249359"/>
          <c:y val="0.59264659564613242"/>
          <c:w val="0.13401391076115485"/>
          <c:h val="0.14852987494210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Atomic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54724409448819"/>
          <c:y val="0.14545098039215687"/>
          <c:w val="0.81638608923884515"/>
          <c:h val="0.73188852863980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'φ = 1'!$BA$1</c:f>
              <c:strCache>
                <c:ptCount val="1"/>
                <c:pt idx="0">
                  <c:v>C%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'φ = 1'!$A$2:$A$18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1'!$BA$2:$BA$18</c:f>
              <c:numCache>
                <c:formatCode>0.0%</c:formatCode>
                <c:ptCount val="17"/>
                <c:pt idx="0">
                  <c:v>0.96005658327880006</c:v>
                </c:pt>
                <c:pt idx="1">
                  <c:v>1.006505158841726</c:v>
                </c:pt>
                <c:pt idx="2">
                  <c:v>1.0573671498348491</c:v>
                </c:pt>
                <c:pt idx="3">
                  <c:v>0.9584129494568574</c:v>
                </c:pt>
                <c:pt idx="4">
                  <c:v>1.1513794751090627</c:v>
                </c:pt>
                <c:pt idx="5">
                  <c:v>0.94703452568784818</c:v>
                </c:pt>
                <c:pt idx="6">
                  <c:v>0.89916909756034347</c:v>
                </c:pt>
                <c:pt idx="7">
                  <c:v>0.83420143581727746</c:v>
                </c:pt>
                <c:pt idx="8">
                  <c:v>0.82084919903039688</c:v>
                </c:pt>
                <c:pt idx="9">
                  <c:v>0.85405587317091969</c:v>
                </c:pt>
                <c:pt idx="10">
                  <c:v>0.8525255391084875</c:v>
                </c:pt>
                <c:pt idx="11">
                  <c:v>1.025658500071633</c:v>
                </c:pt>
                <c:pt idx="12">
                  <c:v>1.0158587863728659</c:v>
                </c:pt>
                <c:pt idx="13">
                  <c:v>1.0433546625163963</c:v>
                </c:pt>
                <c:pt idx="14">
                  <c:v>1.0217176819056892</c:v>
                </c:pt>
                <c:pt idx="15">
                  <c:v>1.017694475771266</c:v>
                </c:pt>
                <c:pt idx="16">
                  <c:v>0.88991127496382694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E8-4832-A7C8-1ED4D8011120}"/>
            </c:ext>
          </c:extLst>
        </c:ser>
        <c:ser>
          <c:idx val="1"/>
          <c:order val="1"/>
          <c:tx>
            <c:strRef>
              <c:f>'φ = 1'!$BB$1</c:f>
              <c:strCache>
                <c:ptCount val="1"/>
                <c:pt idx="0">
                  <c:v>H%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'φ = 1'!$A$2:$A$18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1'!$BB$2:$BB$18</c:f>
              <c:numCache>
                <c:formatCode>0.0%</c:formatCode>
                <c:ptCount val="17"/>
                <c:pt idx="0">
                  <c:v>0.96005658327880006</c:v>
                </c:pt>
                <c:pt idx="1">
                  <c:v>1.0065522393038426</c:v>
                </c:pt>
                <c:pt idx="2">
                  <c:v>1.0580282051158956</c:v>
                </c:pt>
                <c:pt idx="3">
                  <c:v>0.95602160940644187</c:v>
                </c:pt>
                <c:pt idx="4">
                  <c:v>1.1383592046044317</c:v>
                </c:pt>
                <c:pt idx="5">
                  <c:v>0.93333206097138033</c:v>
                </c:pt>
                <c:pt idx="6">
                  <c:v>0.85509813435330462</c:v>
                </c:pt>
                <c:pt idx="7">
                  <c:v>0.77493391142966483</c:v>
                </c:pt>
                <c:pt idx="8">
                  <c:v>0.75746704491589756</c:v>
                </c:pt>
                <c:pt idx="9">
                  <c:v>0.80499807420855007</c:v>
                </c:pt>
                <c:pt idx="10">
                  <c:v>0.77299835132761785</c:v>
                </c:pt>
                <c:pt idx="11">
                  <c:v>0.94731901557781584</c:v>
                </c:pt>
                <c:pt idx="12">
                  <c:v>0.87558878255412687</c:v>
                </c:pt>
                <c:pt idx="13">
                  <c:v>0.85866103539112382</c:v>
                </c:pt>
                <c:pt idx="14">
                  <c:v>0.87524161340211015</c:v>
                </c:pt>
                <c:pt idx="15">
                  <c:v>0.8755748017381515</c:v>
                </c:pt>
                <c:pt idx="16">
                  <c:v>0.67724722420379135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E8-4832-A7C8-1ED4D8011120}"/>
            </c:ext>
          </c:extLst>
        </c:ser>
        <c:ser>
          <c:idx val="2"/>
          <c:order val="2"/>
          <c:tx>
            <c:strRef>
              <c:f>'φ = 1'!$BC$1</c:f>
              <c:strCache>
                <c:ptCount val="1"/>
                <c:pt idx="0">
                  <c:v>O%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'φ = 1'!$A$2:$A$18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1'!$BC$2:$BC$18</c:f>
              <c:numCache>
                <c:formatCode>0%</c:formatCode>
                <c:ptCount val="17"/>
                <c:pt idx="0">
                  <c:v>1.0178770208313856</c:v>
                </c:pt>
                <c:pt idx="1">
                  <c:v>1.0382677879326609</c:v>
                </c:pt>
                <c:pt idx="2">
                  <c:v>1.0145821636606069</c:v>
                </c:pt>
                <c:pt idx="3">
                  <c:v>1.0403153799092937</c:v>
                </c:pt>
                <c:pt idx="4">
                  <c:v>1.0131489549075128</c:v>
                </c:pt>
                <c:pt idx="5">
                  <c:v>0.99524871173968332</c:v>
                </c:pt>
                <c:pt idx="6">
                  <c:v>0.97314532371794993</c:v>
                </c:pt>
                <c:pt idx="7">
                  <c:v>0.96784883568706148</c:v>
                </c:pt>
                <c:pt idx="8">
                  <c:v>0.92823593323073805</c:v>
                </c:pt>
                <c:pt idx="9">
                  <c:v>0.91368219099298198</c:v>
                </c:pt>
                <c:pt idx="10">
                  <c:v>0.89648009682348151</c:v>
                </c:pt>
                <c:pt idx="11">
                  <c:v>0.89438186334408643</c:v>
                </c:pt>
                <c:pt idx="12">
                  <c:v>0.90095904859485609</c:v>
                </c:pt>
                <c:pt idx="13">
                  <c:v>0.91312038296543441</c:v>
                </c:pt>
                <c:pt idx="14">
                  <c:v>0.88368822251375589</c:v>
                </c:pt>
                <c:pt idx="15">
                  <c:v>0.89840082618130823</c:v>
                </c:pt>
                <c:pt idx="16">
                  <c:v>0.88637905747293733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E8-4832-A7C8-1ED4D8011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072368"/>
        <c:axId val="1650557072"/>
      </c:scatterChart>
      <c:valAx>
        <c:axId val="2019072368"/>
        <c:scaling>
          <c:orientation val="minMax"/>
          <c:max val="12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(K)</a:t>
                </a:r>
              </a:p>
            </c:rich>
          </c:tx>
          <c:layout>
            <c:manualLayout>
              <c:xMode val="edge"/>
              <c:yMode val="edge"/>
              <c:x val="0.4840902887139108"/>
              <c:y val="0.9369405589007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0557072"/>
        <c:crosses val="autoZero"/>
        <c:crossBetween val="midCat"/>
      </c:valAx>
      <c:valAx>
        <c:axId val="1650557072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07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465958005249359"/>
          <c:y val="0.59264659564613242"/>
          <c:w val="0.13401391076115485"/>
          <c:h val="0.14852987494210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Atomic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54724409448819"/>
          <c:y val="0.14545098039215687"/>
          <c:w val="0.81638608923884515"/>
          <c:h val="0.73188852863980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'φ = 2'!$BH$1</c:f>
              <c:strCache>
                <c:ptCount val="1"/>
                <c:pt idx="0">
                  <c:v>C%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'φ = 2'!$A$2:$A$18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2'!$BH$2:$BH$18</c:f>
              <c:numCache>
                <c:formatCode>0.0%</c:formatCode>
                <c:ptCount val="17"/>
                <c:pt idx="0">
                  <c:v>1.0514810475582002</c:v>
                </c:pt>
                <c:pt idx="1">
                  <c:v>0.99026645610049613</c:v>
                </c:pt>
                <c:pt idx="2">
                  <c:v>1.0437122674428081</c:v>
                </c:pt>
                <c:pt idx="3">
                  <c:v>1.0407708007669521</c:v>
                </c:pt>
                <c:pt idx="4">
                  <c:v>1.0092139846619064</c:v>
                </c:pt>
                <c:pt idx="5">
                  <c:v>1.1281141936880554</c:v>
                </c:pt>
                <c:pt idx="6">
                  <c:v>1.1560766917919529</c:v>
                </c:pt>
                <c:pt idx="7">
                  <c:v>1.165059470398206</c:v>
                </c:pt>
                <c:pt idx="8">
                  <c:v>1.1302707142915451</c:v>
                </c:pt>
                <c:pt idx="9">
                  <c:v>1.1082501867107926</c:v>
                </c:pt>
                <c:pt idx="10">
                  <c:v>1.1443021287328008</c:v>
                </c:pt>
                <c:pt idx="11">
                  <c:v>1.0929996053430497</c:v>
                </c:pt>
                <c:pt idx="12">
                  <c:v>1.0502410043855084</c:v>
                </c:pt>
                <c:pt idx="13">
                  <c:v>1.043680731432068</c:v>
                </c:pt>
                <c:pt idx="14">
                  <c:v>1.0173695528658897</c:v>
                </c:pt>
                <c:pt idx="15">
                  <c:v>1.0025573811213968</c:v>
                </c:pt>
                <c:pt idx="16">
                  <c:v>1.0386777828436811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F6-4816-8551-09FF715D96BD}"/>
            </c:ext>
          </c:extLst>
        </c:ser>
        <c:ser>
          <c:idx val="1"/>
          <c:order val="1"/>
          <c:tx>
            <c:strRef>
              <c:f>'φ = 2'!$BI$1</c:f>
              <c:strCache>
                <c:ptCount val="1"/>
                <c:pt idx="0">
                  <c:v>H%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'φ = 2'!$A$2:$A$18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2'!$BI$2:$BI$18</c:f>
              <c:numCache>
                <c:formatCode>0.0%</c:formatCode>
                <c:ptCount val="17"/>
                <c:pt idx="0">
                  <c:v>1.0533560475582</c:v>
                </c:pt>
                <c:pt idx="1">
                  <c:v>0.99157676317789145</c:v>
                </c:pt>
                <c:pt idx="2">
                  <c:v>1.0464631633418402</c:v>
                </c:pt>
                <c:pt idx="3">
                  <c:v>1.0426015905607673</c:v>
                </c:pt>
                <c:pt idx="4">
                  <c:v>1.0080723838667347</c:v>
                </c:pt>
                <c:pt idx="5">
                  <c:v>1.1253213590985238</c:v>
                </c:pt>
                <c:pt idx="6">
                  <c:v>1.1488960813902722</c:v>
                </c:pt>
                <c:pt idx="7">
                  <c:v>1.168199078790811</c:v>
                </c:pt>
                <c:pt idx="8">
                  <c:v>1.1356394408317603</c:v>
                </c:pt>
                <c:pt idx="9">
                  <c:v>1.0935537461912188</c:v>
                </c:pt>
                <c:pt idx="10">
                  <c:v>1.1471200353459903</c:v>
                </c:pt>
                <c:pt idx="11">
                  <c:v>1.0817034398851118</c:v>
                </c:pt>
                <c:pt idx="12">
                  <c:v>1.0520440736192336</c:v>
                </c:pt>
                <c:pt idx="13">
                  <c:v>1.0486219509077632</c:v>
                </c:pt>
                <c:pt idx="14">
                  <c:v>1.0397390709726708</c:v>
                </c:pt>
                <c:pt idx="15">
                  <c:v>1.0161255692057931</c:v>
                </c:pt>
                <c:pt idx="16">
                  <c:v>1.0514143221642978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F6-4816-8551-09FF715D96BD}"/>
            </c:ext>
          </c:extLst>
        </c:ser>
        <c:ser>
          <c:idx val="2"/>
          <c:order val="2"/>
          <c:tx>
            <c:strRef>
              <c:f>'φ = 2'!$BJ$1</c:f>
              <c:strCache>
                <c:ptCount val="1"/>
                <c:pt idx="0">
                  <c:v>O%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'φ = 2'!$A$2:$A$18</c:f>
              <c:numCache>
                <c:formatCode>General</c:formatCode>
                <c:ptCount val="17"/>
                <c:pt idx="0">
                  <c:v>700</c:v>
                </c:pt>
                <c:pt idx="1">
                  <c:v>730</c:v>
                </c:pt>
                <c:pt idx="2">
                  <c:v>760</c:v>
                </c:pt>
                <c:pt idx="3">
                  <c:v>790</c:v>
                </c:pt>
                <c:pt idx="4">
                  <c:v>820</c:v>
                </c:pt>
                <c:pt idx="5">
                  <c:v>850</c:v>
                </c:pt>
                <c:pt idx="6">
                  <c:v>880</c:v>
                </c:pt>
                <c:pt idx="7">
                  <c:v>910</c:v>
                </c:pt>
                <c:pt idx="8">
                  <c:v>940</c:v>
                </c:pt>
                <c:pt idx="9">
                  <c:v>970</c:v>
                </c:pt>
                <c:pt idx="10">
                  <c:v>1000</c:v>
                </c:pt>
                <c:pt idx="11">
                  <c:v>1030</c:v>
                </c:pt>
                <c:pt idx="12">
                  <c:v>1060</c:v>
                </c:pt>
                <c:pt idx="13">
                  <c:v>1090</c:v>
                </c:pt>
                <c:pt idx="14">
                  <c:v>1120</c:v>
                </c:pt>
                <c:pt idx="15">
                  <c:v>1150</c:v>
                </c:pt>
                <c:pt idx="16">
                  <c:v>1180</c:v>
                </c:pt>
              </c:numCache>
            </c:numRef>
          </c:xVal>
          <c:yVal>
            <c:numRef>
              <c:f>'φ = 2'!$BJ$2:$BJ$18</c:f>
              <c:numCache>
                <c:formatCode>0%</c:formatCode>
                <c:ptCount val="17"/>
                <c:pt idx="0">
                  <c:v>1.0590345550040139</c:v>
                </c:pt>
                <c:pt idx="1">
                  <c:v>1.0757151566832137</c:v>
                </c:pt>
                <c:pt idx="2">
                  <c:v>1.0610894926094481</c:v>
                </c:pt>
                <c:pt idx="3">
                  <c:v>1.0240681517687116</c:v>
                </c:pt>
                <c:pt idx="4">
                  <c:v>1.0356021328438199</c:v>
                </c:pt>
                <c:pt idx="5">
                  <c:v>1.0816240721424235</c:v>
                </c:pt>
                <c:pt idx="6">
                  <c:v>1.080701193218671</c:v>
                </c:pt>
                <c:pt idx="7">
                  <c:v>1.0174764192660235</c:v>
                </c:pt>
                <c:pt idx="8">
                  <c:v>0.96451388224902079</c:v>
                </c:pt>
                <c:pt idx="9">
                  <c:v>0.9436757800841884</c:v>
                </c:pt>
                <c:pt idx="10">
                  <c:v>0.93647946164328433</c:v>
                </c:pt>
                <c:pt idx="11">
                  <c:v>0.91743218652588265</c:v>
                </c:pt>
                <c:pt idx="12">
                  <c:v>0.94086131870087997</c:v>
                </c:pt>
                <c:pt idx="13">
                  <c:v>0.90957920525866087</c:v>
                </c:pt>
                <c:pt idx="14">
                  <c:v>0.909668520489607</c:v>
                </c:pt>
                <c:pt idx="15">
                  <c:v>0.88689877814924867</c:v>
                </c:pt>
                <c:pt idx="16">
                  <c:v>0.88420742461535062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F6-4816-8551-09FF715D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072368"/>
        <c:axId val="1650557072"/>
      </c:scatterChart>
      <c:valAx>
        <c:axId val="2019072368"/>
        <c:scaling>
          <c:orientation val="minMax"/>
          <c:max val="12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(K)</a:t>
                </a:r>
              </a:p>
            </c:rich>
          </c:tx>
          <c:layout>
            <c:manualLayout>
              <c:xMode val="edge"/>
              <c:yMode val="edge"/>
              <c:x val="0.4840902887139108"/>
              <c:y val="0.9369405589007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0557072"/>
        <c:crosses val="autoZero"/>
        <c:crossBetween val="midCat"/>
      </c:valAx>
      <c:valAx>
        <c:axId val="1650557072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907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465958005249359"/>
          <c:y val="0.59264659564613242"/>
          <c:w val="0.13401391076115485"/>
          <c:h val="0.14852987494210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0</xdr:colOff>
      <xdr:row>36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143AF33-49E7-4073-AACE-7732B982B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20D78AB-98E6-487A-BB9D-04EF988F6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ADE1906-EF81-4365-B3D9-7644861D7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82EE-D331-4EE3-8857-7C243C3788CD}">
  <sheetPr codeName="Feuil1"/>
  <dimension ref="A1:AR23"/>
  <sheetViews>
    <sheetView zoomScaleNormal="100" workbookViewId="0"/>
  </sheetViews>
  <sheetFormatPr baseColWidth="10" defaultRowHeight="15" x14ac:dyDescent="0.25"/>
  <cols>
    <col min="1" max="3" width="11.42578125" customWidth="1"/>
    <col min="9" max="13" width="11.42578125" customWidth="1"/>
    <col min="42" max="42" width="11.42578125" customWidth="1"/>
  </cols>
  <sheetData>
    <row r="1" spans="1:44" x14ac:dyDescent="0.25">
      <c r="A1" s="2" t="s">
        <v>36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50</v>
      </c>
      <c r="I1" s="2" t="s">
        <v>18</v>
      </c>
      <c r="J1" s="2" t="s">
        <v>20</v>
      </c>
      <c r="K1" s="2" t="s">
        <v>22</v>
      </c>
      <c r="L1" s="2" t="s">
        <v>21</v>
      </c>
      <c r="M1" s="2" t="s">
        <v>19</v>
      </c>
      <c r="N1" s="2" t="s">
        <v>0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2" t="s">
        <v>6</v>
      </c>
      <c r="U1" s="2" t="s">
        <v>7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23</v>
      </c>
      <c r="AA1" s="2" t="s">
        <v>52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51</v>
      </c>
      <c r="AL1" s="2" t="s">
        <v>33</v>
      </c>
      <c r="AM1" s="2" t="s">
        <v>34</v>
      </c>
      <c r="AN1" s="2" t="s">
        <v>35</v>
      </c>
      <c r="AP1" s="9" t="s">
        <v>53</v>
      </c>
      <c r="AQ1" s="9" t="s">
        <v>54</v>
      </c>
      <c r="AR1" s="9" t="s">
        <v>55</v>
      </c>
    </row>
    <row r="2" spans="1:44" x14ac:dyDescent="0.25">
      <c r="A2" s="3">
        <v>700</v>
      </c>
      <c r="B2" s="6"/>
      <c r="C2" s="6">
        <v>2.5519999999999998E-2</v>
      </c>
      <c r="D2" s="6">
        <v>3.2999999999999996E-5</v>
      </c>
      <c r="E2" s="6"/>
      <c r="F2" s="6">
        <v>9.9999999999999995E-7</v>
      </c>
      <c r="G2" s="6">
        <v>1.9999999999999999E-6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>
        <v>3.4157445855000002E-7</v>
      </c>
      <c r="AM2" s="6"/>
      <c r="AN2" s="6">
        <v>9.9283085756260003E-4</v>
      </c>
      <c r="AP2" s="11">
        <f>(E2+F2+G2+H2+I2+2*J2+2*K2+3*L2+2*M2+3*N2+4*O2+4*P2+4*Q2+4*R2+3*S2+4*T2+5*U2+6*V2+5*W2+6*X2+7*Y2+2*Z2+3*AA2+5*AB2+5*AC2+4*AD2+4*AE2+6*AF2+6*AG2+5*AH2+8*AI2+8*AJ2+9*AK2+9*AL2+9*AM2+10*AN2)*100</f>
        <v>0.9934382745752951</v>
      </c>
      <c r="AQ2" s="11">
        <f>(2*B2+2*D2+2*G2+2*H2+4*I2+6*J2+4*K2+6*L2+2*M2+4*N2+8*O2+8*P2+8*Q2+8*R2+4*S2+6*T2+10*U2+8*V2+6*W2+6*X2+8*Y2+4*Z2+6*AA2+8*AB2+6*AC2+6*AD2+6*AE2+8*AF2+8*AG2+8*AH2+8*AI2+10*AJ2+12*AK2+10*AL2+14*AM2+16*AN2)*1000/16</f>
        <v>0.99741934159919388</v>
      </c>
      <c r="AR2" s="10">
        <f>(2*C2+D2+2*E2+F2+G2+2*H2+W2+Z2+AA2+AD2+AE2+AH2+AN2)*1000/55</f>
        <v>0.94670601559204715</v>
      </c>
    </row>
    <row r="3" spans="1:44" x14ac:dyDescent="0.25">
      <c r="A3" s="3">
        <v>730</v>
      </c>
      <c r="B3" s="6"/>
      <c r="C3" s="6">
        <v>2.5822399999999999E-2</v>
      </c>
      <c r="D3" s="6">
        <v>1.2E-5</v>
      </c>
      <c r="E3" s="6"/>
      <c r="F3" s="6">
        <v>1.9999999999999999E-6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>
        <v>3.0290429636999999E-7</v>
      </c>
      <c r="AM3" s="6"/>
      <c r="AN3" s="6">
        <v>9.4479412108619998E-4</v>
      </c>
      <c r="AP3" s="11">
        <f t="shared" ref="AP3:AP18" si="0">(E3+F3+G3+H3+I3+2*J3+2*K3+3*L3+2*M3+3*N3+4*O3+4*P3+4*Q3+4*R3+3*S3+4*T3+5*U3+6*V3+5*W3+6*X3+7*Y3+2*Z3+3*AA3+5*AB3+5*AC3+4*AD3+4*AE3+6*AF3+6*AG3+5*AH3+8*AI3+8*AJ3+9*AK3+9*AL3+9*AM3+10*AN3)*100</f>
        <v>0.9452667349529329</v>
      </c>
      <c r="AQ3" s="11">
        <f t="shared" ref="AQ3:AQ18" si="1">(2*B3+2*D3+2*G3+2*H3+4*I3+6*J3+4*K3+6*L3+2*M3+4*N3+8*O3+8*P3+8*Q3+8*R3+4*S3+6*T3+10*U3+8*V3+6*W3+6*X3+8*Y3+4*Z3+6*AA3+8*AB3+6*AC3+6*AD3+6*AE3+8*AF3+8*AG3+8*AH3+8*AI3+10*AJ3+12*AK3+10*AL3+14*AM3+16*AN3)*1000/16</f>
        <v>0.94648343627143128</v>
      </c>
      <c r="AR3" s="10">
        <f t="shared" ref="AR3:AR18" si="2">(2*C3+D3+2*E3+F3+G3+2*H3+W3+Z3+AA3+AD3+AE3+AH3+AN3)*1000/55</f>
        <v>0.95642898401974918</v>
      </c>
    </row>
    <row r="4" spans="1:44" x14ac:dyDescent="0.25">
      <c r="A4" s="3">
        <v>760</v>
      </c>
      <c r="B4" s="6"/>
      <c r="C4" s="6">
        <v>2.6291200000000001E-2</v>
      </c>
      <c r="D4" s="6">
        <v>7.4999999999999993E-5</v>
      </c>
      <c r="E4" s="6">
        <v>9.9999999999999995E-7</v>
      </c>
      <c r="F4" s="6">
        <v>1.9999999999999999E-6</v>
      </c>
      <c r="G4" s="6">
        <v>1.2E-5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>
        <v>8.2184686410000004E-7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v>2.4851820669000004E-7</v>
      </c>
      <c r="AM4" s="6"/>
      <c r="AN4" s="6">
        <v>8.9498556092819999E-4</v>
      </c>
      <c r="AP4" s="11">
        <f t="shared" si="0"/>
        <v>0.896955781373451</v>
      </c>
      <c r="AQ4" s="11">
        <f t="shared" si="1"/>
        <v>0.90632407738141874</v>
      </c>
      <c r="AR4" s="10">
        <f t="shared" si="2"/>
        <v>0.97398558923258727</v>
      </c>
    </row>
    <row r="5" spans="1:44" x14ac:dyDescent="0.25">
      <c r="A5" s="3">
        <v>790</v>
      </c>
      <c r="B5" s="6"/>
      <c r="C5" s="6">
        <v>2.66032E-2</v>
      </c>
      <c r="D5" s="6">
        <v>1.35E-4</v>
      </c>
      <c r="E5" s="6">
        <v>3.0000000000000001E-6</v>
      </c>
      <c r="F5" s="6">
        <v>6.8999999999999997E-5</v>
      </c>
      <c r="G5" s="6">
        <v>7.9999999999999996E-6</v>
      </c>
      <c r="H5" s="6"/>
      <c r="I5" s="6">
        <v>2.2032849999999999E-6</v>
      </c>
      <c r="J5" s="6"/>
      <c r="K5" s="6">
        <v>3.7459744000000001E-6</v>
      </c>
      <c r="L5" s="6">
        <v>5.3914649999999992E-6</v>
      </c>
      <c r="M5" s="6"/>
      <c r="N5" s="6"/>
      <c r="O5" s="6"/>
      <c r="P5" s="6"/>
      <c r="Q5" s="6"/>
      <c r="R5" s="6"/>
      <c r="S5" s="6"/>
      <c r="T5" s="6"/>
      <c r="U5" s="6"/>
      <c r="V5" s="6">
        <v>9.0851070867114722E-6</v>
      </c>
      <c r="W5" s="6"/>
      <c r="X5" s="6"/>
      <c r="Y5" s="6"/>
      <c r="Z5" s="6">
        <v>5.0604580000000002E-7</v>
      </c>
      <c r="AA5" s="6">
        <v>1.51075220856E-5</v>
      </c>
      <c r="AB5" s="6">
        <v>1.0215102659999998E-6</v>
      </c>
      <c r="AC5" s="6">
        <v>4.8715496380000004E-7</v>
      </c>
      <c r="AD5" s="6">
        <v>6.5535104791563562E-7</v>
      </c>
      <c r="AE5" s="6">
        <v>6.9872511754957269E-7</v>
      </c>
      <c r="AF5" s="6">
        <v>5.6969724242600008E-6</v>
      </c>
      <c r="AG5" s="6">
        <v>4.7379205260400004E-6</v>
      </c>
      <c r="AH5" s="6"/>
      <c r="AI5" s="6">
        <v>1.0442946483000001E-7</v>
      </c>
      <c r="AJ5" s="6"/>
      <c r="AK5" s="6">
        <v>6.3980659080000002E-6</v>
      </c>
      <c r="AL5" s="6">
        <v>5.5334433647999998E-7</v>
      </c>
      <c r="AM5" s="6">
        <v>1.7968936151999999E-7</v>
      </c>
      <c r="AN5" s="6">
        <v>9.3214027514160007E-4</v>
      </c>
      <c r="AP5" s="11">
        <f t="shared" si="0"/>
        <v>0.96687020012783698</v>
      </c>
      <c r="AQ5" s="11">
        <f t="shared" si="1"/>
        <v>0.97563127098872526</v>
      </c>
      <c r="AR5" s="10">
        <f t="shared" si="2"/>
        <v>0.9886092348944121</v>
      </c>
    </row>
    <row r="6" spans="1:44" x14ac:dyDescent="0.25">
      <c r="A6" s="3">
        <v>820</v>
      </c>
      <c r="B6" s="6">
        <v>1.5621559200000001E-5</v>
      </c>
      <c r="C6" s="6">
        <v>2.5670399999999996E-2</v>
      </c>
      <c r="D6" s="6">
        <v>9.2499999999999993E-4</v>
      </c>
      <c r="E6" s="6">
        <v>9.8999999999999994E-5</v>
      </c>
      <c r="F6" s="6">
        <v>9.549999999999999E-4</v>
      </c>
      <c r="G6" s="6">
        <v>1.4799999999999999E-4</v>
      </c>
      <c r="H6" s="6">
        <v>5.1699999999999996E-6</v>
      </c>
      <c r="I6" s="6">
        <v>3.5123414999999998E-5</v>
      </c>
      <c r="J6" s="6">
        <v>1.5989922000000001E-6</v>
      </c>
      <c r="K6" s="6">
        <v>5.2673154800000003E-5</v>
      </c>
      <c r="L6" s="6">
        <v>3.6895567500000001E-5</v>
      </c>
      <c r="M6" s="6">
        <v>1.2776482863541179E-6</v>
      </c>
      <c r="N6" s="6">
        <v>1.0773692958479911E-6</v>
      </c>
      <c r="O6" s="6">
        <v>7.8010530000000001E-7</v>
      </c>
      <c r="P6" s="6">
        <v>8.4246890000000003E-7</v>
      </c>
      <c r="Q6" s="6">
        <v>2.3675519999999999E-6</v>
      </c>
      <c r="R6" s="6">
        <v>3.8539259999999994E-7</v>
      </c>
      <c r="S6" s="6">
        <v>1.0916344857986469E-6</v>
      </c>
      <c r="T6" s="6">
        <v>2.2106649999999999E-6</v>
      </c>
      <c r="U6" s="6">
        <v>4.0519522679141559E-7</v>
      </c>
      <c r="V6" s="6">
        <v>2.9016555368610656E-5</v>
      </c>
      <c r="W6" s="6">
        <v>1.5819431264414018E-6</v>
      </c>
      <c r="X6" s="6">
        <v>3.5760530000000001E-6</v>
      </c>
      <c r="Y6" s="6">
        <v>8.8993800000000004E-7</v>
      </c>
      <c r="Z6" s="6">
        <v>1.7184562200000001E-5</v>
      </c>
      <c r="AA6" s="6">
        <v>1.325028728034E-4</v>
      </c>
      <c r="AB6" s="6">
        <v>6.3751186196000001E-6</v>
      </c>
      <c r="AC6" s="6">
        <v>6.3825994386000004E-6</v>
      </c>
      <c r="AD6" s="6">
        <v>6.4579507950941979E-6</v>
      </c>
      <c r="AE6" s="6">
        <v>1.4489765028996571E-5</v>
      </c>
      <c r="AF6" s="6">
        <v>1.62026679815E-5</v>
      </c>
      <c r="AG6" s="6">
        <v>1.3696903425140001E-5</v>
      </c>
      <c r="AH6" s="6">
        <v>3.3974604999999999E-6</v>
      </c>
      <c r="AI6" s="6">
        <v>2.0804166421199996E-6</v>
      </c>
      <c r="AJ6" s="6">
        <v>1.5874191135E-7</v>
      </c>
      <c r="AK6" s="6">
        <v>2.3288112223999998E-5</v>
      </c>
      <c r="AL6" s="6">
        <v>1.7257884501E-6</v>
      </c>
      <c r="AM6" s="6">
        <v>1.1915638382399999E-6</v>
      </c>
      <c r="AN6" s="6">
        <v>6.6522307115906003E-4</v>
      </c>
      <c r="AP6" s="11">
        <f t="shared" si="0"/>
        <v>0.93904874505622993</v>
      </c>
      <c r="AQ6" s="11">
        <f t="shared" si="1"/>
        <v>0.96398748006256163</v>
      </c>
      <c r="AR6" s="10">
        <f t="shared" si="2"/>
        <v>0.98941777501114503</v>
      </c>
    </row>
    <row r="7" spans="1:44" x14ac:dyDescent="0.25">
      <c r="A7" s="3">
        <v>850</v>
      </c>
      <c r="B7" s="6">
        <v>5.6650698000000004E-5</v>
      </c>
      <c r="C7" s="6">
        <v>2.4110400000000001E-2</v>
      </c>
      <c r="D7" s="6">
        <v>1.9819999999999998E-3</v>
      </c>
      <c r="E7" s="6">
        <v>3.5199999999999999E-4</v>
      </c>
      <c r="F7" s="6">
        <v>2.4979999999999998E-3</v>
      </c>
      <c r="G7" s="6">
        <v>1.85E-4</v>
      </c>
      <c r="H7" s="6">
        <v>1.5449999999999999E-5</v>
      </c>
      <c r="I7" s="6">
        <v>9.7273095000000002E-5</v>
      </c>
      <c r="J7" s="6">
        <v>4.5724873999999999E-6</v>
      </c>
      <c r="K7" s="6">
        <v>1.0511486510000001E-4</v>
      </c>
      <c r="L7" s="6">
        <v>4.5133342500000003E-5</v>
      </c>
      <c r="M7" s="6">
        <v>3.6011874965741917E-6</v>
      </c>
      <c r="N7" s="6">
        <v>1.6648222449653452E-6</v>
      </c>
      <c r="O7" s="6">
        <v>1.0622986999999999E-6</v>
      </c>
      <c r="P7" s="6">
        <v>1.3388480000000001E-6</v>
      </c>
      <c r="Q7" s="6">
        <v>3.5849880000000001E-6</v>
      </c>
      <c r="R7" s="6">
        <v>5.4056399999999992E-7</v>
      </c>
      <c r="S7" s="6">
        <v>1.8226821473437351E-6</v>
      </c>
      <c r="T7" s="6">
        <v>3.2068544999999999E-6</v>
      </c>
      <c r="U7" s="6">
        <v>6.7945065805296769E-7</v>
      </c>
      <c r="V7" s="6">
        <v>2.2717322995393821E-5</v>
      </c>
      <c r="W7" s="6">
        <v>1.603187797959502E-6</v>
      </c>
      <c r="X7" s="6">
        <v>9.0155677999999998E-6</v>
      </c>
      <c r="Y7" s="6">
        <v>2.2162896000000002E-6</v>
      </c>
      <c r="Z7" s="6">
        <v>3.2275812399999999E-5</v>
      </c>
      <c r="AA7" s="6">
        <v>1.508841332292E-4</v>
      </c>
      <c r="AB7" s="6">
        <v>8.6267016451999996E-6</v>
      </c>
      <c r="AC7" s="6">
        <v>6.752306275900001E-6</v>
      </c>
      <c r="AD7" s="6">
        <v>7.4612515161538126E-6</v>
      </c>
      <c r="AE7" s="6">
        <v>1.7996182549014759E-5</v>
      </c>
      <c r="AF7" s="6">
        <v>1.297550148206E-5</v>
      </c>
      <c r="AG7" s="6">
        <v>1.0603197250620001E-5</v>
      </c>
      <c r="AH7" s="6">
        <v>3.6536659999999998E-6</v>
      </c>
      <c r="AI7" s="6">
        <v>1.1807601252299998E-6</v>
      </c>
      <c r="AJ7" s="6">
        <v>5.7090454764299998E-6</v>
      </c>
      <c r="AK7" s="6">
        <v>1.7390356011999999E-5</v>
      </c>
      <c r="AL7" s="6">
        <v>1.12241358099E-6</v>
      </c>
      <c r="AM7" s="6">
        <v>7.8204232367999995E-7</v>
      </c>
      <c r="AN7" s="6">
        <v>3.6456236829365E-4</v>
      </c>
      <c r="AP7" s="11">
        <f t="shared" si="0"/>
        <v>0.8506486250472165</v>
      </c>
      <c r="AQ7" s="11">
        <f t="shared" si="1"/>
        <v>0.84959385730552683</v>
      </c>
      <c r="AR7" s="10">
        <f t="shared" si="2"/>
        <v>0.98543884730519982</v>
      </c>
    </row>
    <row r="8" spans="1:44" x14ac:dyDescent="0.25">
      <c r="A8" s="3">
        <v>880</v>
      </c>
      <c r="B8" s="6">
        <v>1.0525086E-4</v>
      </c>
      <c r="C8" s="6">
        <v>2.2806400000000001E-2</v>
      </c>
      <c r="D8" s="6">
        <v>2.8040000000000001E-3</v>
      </c>
      <c r="E8" s="6">
        <v>6.3699999999999998E-4</v>
      </c>
      <c r="F8" s="6">
        <v>3.5229999999999997E-3</v>
      </c>
      <c r="G8" s="6">
        <v>1.56E-4</v>
      </c>
      <c r="H8" s="6">
        <v>1.416E-5</v>
      </c>
      <c r="I8" s="6">
        <v>1.5053684E-4</v>
      </c>
      <c r="J8" s="6">
        <v>7.5793509999999999E-6</v>
      </c>
      <c r="K8" s="6">
        <v>1.403248315E-4</v>
      </c>
      <c r="L8" s="6">
        <v>4.3275709999999997E-5</v>
      </c>
      <c r="M8" s="6">
        <v>6.1099412478211095E-6</v>
      </c>
      <c r="N8" s="6">
        <v>1.7458665288507411E-6</v>
      </c>
      <c r="O8" s="6">
        <v>1.1606637999999999E-6</v>
      </c>
      <c r="P8" s="6">
        <v>1.6104703999999999E-6</v>
      </c>
      <c r="Q8" s="6">
        <v>4.1537429999999998E-6</v>
      </c>
      <c r="R8" s="6">
        <v>6.6979859999999993E-7</v>
      </c>
      <c r="S8" s="6">
        <v>2.2640134604675295E-6</v>
      </c>
      <c r="T8" s="6">
        <v>3.6929729999999995E-6</v>
      </c>
      <c r="U8" s="6">
        <v>8.0164788756869754E-7</v>
      </c>
      <c r="V8" s="6">
        <v>1.7274532515721176E-5</v>
      </c>
      <c r="W8" s="6">
        <v>1.3826129900630351E-6</v>
      </c>
      <c r="X8" s="6">
        <v>1.6228083200000001E-5</v>
      </c>
      <c r="Y8" s="6">
        <v>3.8195892000000005E-6</v>
      </c>
      <c r="Z8" s="6">
        <v>2.98950678E-5</v>
      </c>
      <c r="AA8" s="6">
        <v>1.2254985441630001E-4</v>
      </c>
      <c r="AB8" s="6">
        <v>1.0370084474799999E-5</v>
      </c>
      <c r="AC8" s="6">
        <v>5.5391271109000008E-6</v>
      </c>
      <c r="AD8" s="6">
        <v>6.8580101210733446E-6</v>
      </c>
      <c r="AE8" s="6">
        <v>1.6015544779401445E-5</v>
      </c>
      <c r="AF8" s="6">
        <v>9.8572202115399996E-6</v>
      </c>
      <c r="AG8" s="6">
        <v>7.4736114359399999E-6</v>
      </c>
      <c r="AH8" s="6">
        <v>2.5020535E-6</v>
      </c>
      <c r="AI8" s="6">
        <v>1.03621125825E-6</v>
      </c>
      <c r="AJ8" s="6">
        <v>3.2794164658800001E-6</v>
      </c>
      <c r="AK8" s="6">
        <v>1.1063053693999998E-5</v>
      </c>
      <c r="AL8" s="6">
        <v>5.9196959601000001E-7</v>
      </c>
      <c r="AM8" s="6">
        <v>3.6263484391999997E-7</v>
      </c>
      <c r="AN8" s="6">
        <v>2.3696305991337998E-4</v>
      </c>
      <c r="AP8" s="11">
        <f t="shared" si="0"/>
        <v>0.84416963536424694</v>
      </c>
      <c r="AQ8" s="11">
        <f t="shared" si="1"/>
        <v>0.82901452104880624</v>
      </c>
      <c r="AR8" s="10">
        <f t="shared" si="2"/>
        <v>0.97844156733673127</v>
      </c>
    </row>
    <row r="9" spans="1:44" x14ac:dyDescent="0.25">
      <c r="A9" s="3">
        <v>910</v>
      </c>
      <c r="B9" s="6">
        <v>1.17519129E-4</v>
      </c>
      <c r="C9" s="6">
        <v>2.1985600000000001E-2</v>
      </c>
      <c r="D9" s="6">
        <v>3.3629999999999997E-3</v>
      </c>
      <c r="E9" s="6">
        <v>1.1509999999999999E-3</v>
      </c>
      <c r="F9" s="6">
        <v>4.2680000000000001E-3</v>
      </c>
      <c r="G9" s="6">
        <v>1.1899999999999999E-4</v>
      </c>
      <c r="H9" s="6">
        <v>1.3159999999999999E-5</v>
      </c>
      <c r="I9" s="6">
        <v>1.65928325E-4</v>
      </c>
      <c r="J9" s="6">
        <v>8.2840342000000002E-6</v>
      </c>
      <c r="K9" s="6">
        <v>1.4457992150000002E-4</v>
      </c>
      <c r="L9" s="6">
        <v>3.4574004999999998E-5</v>
      </c>
      <c r="M9" s="6">
        <v>7.7724823467193112E-6</v>
      </c>
      <c r="N9" s="6">
        <v>1.7186799725712203E-6</v>
      </c>
      <c r="O9" s="6">
        <v>8.7907269999999994E-7</v>
      </c>
      <c r="P9" s="6">
        <v>1.3238883000000001E-6</v>
      </c>
      <c r="Q9" s="6">
        <v>3.6330689999999998E-6</v>
      </c>
      <c r="R9" s="6">
        <v>4.8557670000000003E-7</v>
      </c>
      <c r="S9" s="6">
        <v>2.247028810054091E-6</v>
      </c>
      <c r="T9" s="6">
        <v>3.2665179999999996E-6</v>
      </c>
      <c r="U9" s="6">
        <v>8.9704971995020017E-7</v>
      </c>
      <c r="V9" s="6">
        <v>9.9831901684657922E-6</v>
      </c>
      <c r="W9" s="6">
        <v>1.0572102052997513E-6</v>
      </c>
      <c r="X9" s="6">
        <v>1.9981778199999999E-5</v>
      </c>
      <c r="Y9" s="6">
        <v>4.3039541999999997E-6</v>
      </c>
      <c r="Z9" s="6">
        <v>1.9860695400000001E-5</v>
      </c>
      <c r="AA9" s="6">
        <v>6.6565954774199993E-5</v>
      </c>
      <c r="AB9" s="6">
        <v>9.9087093059999985E-6</v>
      </c>
      <c r="AC9" s="6">
        <v>3.5870115454000003E-6</v>
      </c>
      <c r="AD9" s="6">
        <v>5.0113078323331662E-6</v>
      </c>
      <c r="AE9" s="6">
        <v>9.5838159262295527E-6</v>
      </c>
      <c r="AF9" s="6">
        <v>6.6284475540400006E-6</v>
      </c>
      <c r="AG9" s="6">
        <v>4.9494331112199998E-6</v>
      </c>
      <c r="AH9" s="6">
        <v>1.09589165E-6</v>
      </c>
      <c r="AI9" s="6">
        <v>4.8646138868999996E-7</v>
      </c>
      <c r="AJ9" s="6">
        <v>3.8792436806699998E-6</v>
      </c>
      <c r="AK9" s="6">
        <v>6.37687388E-6</v>
      </c>
      <c r="AL9" s="6">
        <v>1.4968747404E-7</v>
      </c>
      <c r="AM9" s="6">
        <v>9.0083560959999991E-8</v>
      </c>
      <c r="AN9" s="6">
        <v>1.2677460993212999E-4</v>
      </c>
      <c r="AP9" s="11">
        <f t="shared" si="0"/>
        <v>0.82144682712449513</v>
      </c>
      <c r="AQ9" s="11">
        <f t="shared" si="1"/>
        <v>0.74966065101413526</v>
      </c>
      <c r="AR9" s="10">
        <f t="shared" si="2"/>
        <v>0.98689944519491268</v>
      </c>
    </row>
    <row r="10" spans="1:44" x14ac:dyDescent="0.25">
      <c r="A10" s="3">
        <v>940</v>
      </c>
      <c r="B10" s="6">
        <v>1.1817900899999999E-4</v>
      </c>
      <c r="C10" s="6">
        <v>2.1928E-2</v>
      </c>
      <c r="D10" s="6">
        <v>4.0239999999999998E-3</v>
      </c>
      <c r="E10" s="6">
        <v>1.513E-3</v>
      </c>
      <c r="F10" s="6">
        <v>4.3609999999999994E-3</v>
      </c>
      <c r="G10" s="6">
        <v>8.7000000000000001E-5</v>
      </c>
      <c r="H10" s="6">
        <v>1.221E-5</v>
      </c>
      <c r="I10" s="6">
        <v>1.5543043499999999E-4</v>
      </c>
      <c r="J10" s="6">
        <v>7.6292241999999994E-6</v>
      </c>
      <c r="K10" s="6">
        <v>1.3120093420000001E-4</v>
      </c>
      <c r="L10" s="6">
        <v>2.91762925E-5</v>
      </c>
      <c r="M10" s="6">
        <v>8.4588623352830868E-6</v>
      </c>
      <c r="N10" s="6">
        <v>1.804835157242182E-6</v>
      </c>
      <c r="O10" s="6">
        <v>7.7836179999999995E-7</v>
      </c>
      <c r="P10" s="6">
        <v>1.1240543999999999E-6</v>
      </c>
      <c r="Q10" s="6">
        <v>3.354285E-6</v>
      </c>
      <c r="R10" s="6">
        <v>4.1514929999999996E-7</v>
      </c>
      <c r="S10" s="6">
        <v>2.1640938404757723E-6</v>
      </c>
      <c r="T10" s="6">
        <v>3.1476599999999997E-6</v>
      </c>
      <c r="U10" s="6">
        <v>9.6318666414802838E-7</v>
      </c>
      <c r="V10" s="6">
        <v>9.6625876789763664E-6</v>
      </c>
      <c r="W10" s="6">
        <v>9.1414879660397223E-7</v>
      </c>
      <c r="X10" s="6">
        <v>2.1076931400000003E-5</v>
      </c>
      <c r="Y10" s="6">
        <v>5.131446600000001E-6</v>
      </c>
      <c r="Z10" s="6">
        <v>1.53739534E-5</v>
      </c>
      <c r="AA10" s="6">
        <v>4.7094531152099998E-5</v>
      </c>
      <c r="AB10" s="6">
        <v>1.1390811669199999E-5</v>
      </c>
      <c r="AC10" s="6">
        <v>2.8076229401000005E-6</v>
      </c>
      <c r="AD10" s="6">
        <v>4.5688771297483967E-6</v>
      </c>
      <c r="AE10" s="6">
        <v>6.8471324209479852E-6</v>
      </c>
      <c r="AF10" s="6">
        <v>6.1987607773000006E-6</v>
      </c>
      <c r="AG10" s="6">
        <v>4.6402608499000005E-6</v>
      </c>
      <c r="AH10" s="6">
        <v>5.8259375000000003E-7</v>
      </c>
      <c r="AI10" s="6">
        <v>4.0710531041999999E-7</v>
      </c>
      <c r="AJ10" s="6">
        <v>3.3788669591699996E-6</v>
      </c>
      <c r="AK10" s="6">
        <v>4.4450649219999996E-6</v>
      </c>
      <c r="AL10" s="6">
        <v>3.5606005344000001E-7</v>
      </c>
      <c r="AM10" s="6">
        <v>1.8035087591999999E-7</v>
      </c>
      <c r="AN10" s="6">
        <v>1.0345629422598999E-4</v>
      </c>
      <c r="AP10" s="11">
        <f t="shared" si="0"/>
        <v>0.82539949140389846</v>
      </c>
      <c r="AQ10" s="11">
        <f t="shared" si="1"/>
        <v>0.78567488406844421</v>
      </c>
      <c r="AR10" s="10">
        <f t="shared" si="2"/>
        <v>1.0101319551068251</v>
      </c>
    </row>
    <row r="11" spans="1:44" x14ac:dyDescent="0.25">
      <c r="A11" s="3">
        <v>970</v>
      </c>
      <c r="B11" s="6">
        <v>1.2023563499999999E-4</v>
      </c>
      <c r="C11" s="6">
        <v>2.0675200000000001E-2</v>
      </c>
      <c r="D11" s="6">
        <v>4.2940000000000001E-3</v>
      </c>
      <c r="E11" s="6">
        <v>2.091E-3</v>
      </c>
      <c r="F11" s="7">
        <v>4.5490000000000001E-3</v>
      </c>
      <c r="G11" s="6">
        <v>7.2999999999999999E-5</v>
      </c>
      <c r="H11" s="6">
        <v>7.5799999999999994E-6</v>
      </c>
      <c r="I11" s="6">
        <v>1.3274542000000001E-4</v>
      </c>
      <c r="J11" s="6">
        <v>6.9330326000000009E-6</v>
      </c>
      <c r="K11" s="6">
        <v>1.0772660569999999E-4</v>
      </c>
      <c r="L11" s="6">
        <v>2.5287159999999998E-5</v>
      </c>
      <c r="M11" s="6">
        <v>8.6363666386555166E-6</v>
      </c>
      <c r="N11" s="6">
        <v>2.017173757946685E-6</v>
      </c>
      <c r="O11" s="6">
        <v>8.0771599999999993E-7</v>
      </c>
      <c r="P11" s="6">
        <v>1.2935776E-6</v>
      </c>
      <c r="Q11" s="6">
        <v>3.300792E-6</v>
      </c>
      <c r="R11" s="6">
        <v>3.7797749999999998E-7</v>
      </c>
      <c r="S11" s="6">
        <v>2.2789087292824894E-6</v>
      </c>
      <c r="T11" s="6">
        <v>3.2288304999999996E-6</v>
      </c>
      <c r="U11" s="6">
        <v>1.2299768523520574E-6</v>
      </c>
      <c r="V11" s="6">
        <v>8.082623951043881E-6</v>
      </c>
      <c r="W11" s="6">
        <v>8.4860078710888101E-7</v>
      </c>
      <c r="X11" s="6">
        <v>1.8661028000000003E-5</v>
      </c>
      <c r="Y11" s="6">
        <v>5.4883626000000005E-6</v>
      </c>
      <c r="Z11" s="6">
        <v>1.2643189000000001E-5</v>
      </c>
      <c r="AA11" s="6">
        <v>3.1741957282200002E-5</v>
      </c>
      <c r="AB11" s="6">
        <v>1.3196999495599999E-5</v>
      </c>
      <c r="AC11" s="6">
        <v>2.4680488676000003E-6</v>
      </c>
      <c r="AD11" s="6">
        <v>4.4924141901800593E-6</v>
      </c>
      <c r="AE11" s="6">
        <v>5.0807063437474644E-6</v>
      </c>
      <c r="AF11" s="6">
        <v>5.58681455644E-6</v>
      </c>
      <c r="AG11" s="6">
        <v>4.0804577166600001E-6</v>
      </c>
      <c r="AH11" s="6">
        <v>6.7029730000000001E-7</v>
      </c>
      <c r="AI11" s="6">
        <v>5.0798403459E-7</v>
      </c>
      <c r="AJ11" s="6">
        <v>3.8193075750600005E-6</v>
      </c>
      <c r="AK11" s="6">
        <v>3.4326639480000003E-6</v>
      </c>
      <c r="AL11" s="6">
        <v>5.7751992324000005E-7</v>
      </c>
      <c r="AM11" s="6">
        <v>2.4438546983999999E-7</v>
      </c>
      <c r="AN11" s="6">
        <v>1.3558957018551001E-4</v>
      </c>
      <c r="AP11" s="11">
        <f t="shared" si="0"/>
        <v>0.91612663225814994</v>
      </c>
      <c r="AQ11" s="11">
        <f t="shared" si="1"/>
        <v>0.82790395099464753</v>
      </c>
      <c r="AR11" s="10">
        <f t="shared" si="2"/>
        <v>0.9937204860925225</v>
      </c>
    </row>
    <row r="12" spans="1:44" x14ac:dyDescent="0.25">
      <c r="A12" s="3">
        <v>1000</v>
      </c>
      <c r="B12" s="6">
        <v>1.13972274E-4</v>
      </c>
      <c r="C12" s="6">
        <v>1.9927999999999994E-2</v>
      </c>
      <c r="D12" s="6">
        <v>4.9909999999999998E-3</v>
      </c>
      <c r="E12" s="6">
        <v>3.1359999999999999E-3</v>
      </c>
      <c r="F12" s="6">
        <v>4.5369999999999994E-3</v>
      </c>
      <c r="G12" s="6">
        <v>6.4999999999999994E-5</v>
      </c>
      <c r="H12" s="6">
        <v>6.1399999999999997E-6</v>
      </c>
      <c r="I12" s="6">
        <v>1.08752625E-4</v>
      </c>
      <c r="J12" s="6">
        <v>6.7960308000000006E-6</v>
      </c>
      <c r="K12" s="6">
        <v>8.685598110000001E-5</v>
      </c>
      <c r="L12" s="6">
        <v>2.24995E-5</v>
      </c>
      <c r="M12" s="6">
        <v>8.5491903019643645E-6</v>
      </c>
      <c r="N12" s="6">
        <v>2.2475937807581053E-6</v>
      </c>
      <c r="O12" s="6">
        <v>7.0950939999999995E-7</v>
      </c>
      <c r="P12" s="6">
        <v>1.3444466000000001E-6</v>
      </c>
      <c r="Q12" s="6">
        <v>3.3061380000000002E-6</v>
      </c>
      <c r="R12" s="6">
        <v>3.6070769999999997E-7</v>
      </c>
      <c r="S12" s="6">
        <v>2.5440579940700596E-6</v>
      </c>
      <c r="T12" s="6">
        <v>3.4010204999999995E-6</v>
      </c>
      <c r="U12" s="6">
        <v>1.4153306058335244E-6</v>
      </c>
      <c r="V12" s="6">
        <v>6.2887106698938206E-6</v>
      </c>
      <c r="W12" s="6">
        <v>6.9950435678316545E-7</v>
      </c>
      <c r="X12" s="6">
        <v>1.6556401200000002E-5</v>
      </c>
      <c r="Y12" s="6">
        <v>6.4912260000000001E-6</v>
      </c>
      <c r="Z12" s="6">
        <v>1.0640133400000002E-5</v>
      </c>
      <c r="AA12" s="6">
        <v>1.69157029266E-5</v>
      </c>
      <c r="AB12" s="6">
        <v>1.4035908082399999E-5</v>
      </c>
      <c r="AC12" s="6">
        <v>2.5282885986000004E-6</v>
      </c>
      <c r="AD12" s="6">
        <v>4.3119446374019377E-6</v>
      </c>
      <c r="AE12" s="6">
        <v>4.0260252011460026E-6</v>
      </c>
      <c r="AF12" s="6">
        <v>4.7983752622000005E-6</v>
      </c>
      <c r="AG12" s="6">
        <v>3.4934113341399998E-6</v>
      </c>
      <c r="AH12" s="6"/>
      <c r="AI12" s="6">
        <v>7.6256618894999993E-7</v>
      </c>
      <c r="AJ12" s="6">
        <v>5.0263114427100002E-6</v>
      </c>
      <c r="AK12" s="6">
        <v>3.4655634599999999E-6</v>
      </c>
      <c r="AL12" s="6">
        <v>3.4980062403000001E-7</v>
      </c>
      <c r="AM12" s="6"/>
      <c r="AN12" s="6">
        <v>6.2819875366369989E-5</v>
      </c>
      <c r="AP12" s="11">
        <f t="shared" si="0"/>
        <v>0.9315538210951142</v>
      </c>
      <c r="AQ12" s="11">
        <f t="shared" si="1"/>
        <v>0.82045238693967171</v>
      </c>
      <c r="AR12" s="10">
        <f t="shared" si="2"/>
        <v>1.01513987610706</v>
      </c>
    </row>
    <row r="13" spans="1:44" x14ac:dyDescent="0.25">
      <c r="A13" s="3">
        <v>1030</v>
      </c>
      <c r="B13" s="6">
        <v>9.103594499999999E-5</v>
      </c>
      <c r="C13" s="6">
        <v>2.0659200000000003E-2</v>
      </c>
      <c r="D13" s="6">
        <v>4.6899999999999997E-3</v>
      </c>
      <c r="E13" s="6">
        <v>3.5279999999999999E-3</v>
      </c>
      <c r="F13" s="6">
        <v>3.7039999999999998E-3</v>
      </c>
      <c r="G13" s="6">
        <v>5.3000000000000001E-5</v>
      </c>
      <c r="H13" s="6">
        <v>5.2900000000000002E-6</v>
      </c>
      <c r="I13" s="6">
        <v>8.3615234999999988E-5</v>
      </c>
      <c r="J13" s="6">
        <v>7.0549648000000004E-6</v>
      </c>
      <c r="K13" s="6">
        <v>7.0387412199999992E-5</v>
      </c>
      <c r="L13" s="6">
        <v>2.0218184999999998E-5</v>
      </c>
      <c r="M13" s="6">
        <v>8.042959734800445E-6</v>
      </c>
      <c r="N13" s="6">
        <v>2.3864041281442208E-6</v>
      </c>
      <c r="O13" s="6">
        <v>6.8148660000000005E-7</v>
      </c>
      <c r="P13" s="6">
        <v>1.1183053000000001E-6</v>
      </c>
      <c r="Q13" s="6">
        <v>3.36402E-6</v>
      </c>
      <c r="R13" s="6">
        <v>3.5961629999999996E-7</v>
      </c>
      <c r="S13" s="6">
        <v>3.3886736554034182E-6</v>
      </c>
      <c r="T13" s="6">
        <v>3.783021E-6</v>
      </c>
      <c r="U13" s="6">
        <v>1.4307720211312151E-6</v>
      </c>
      <c r="V13" s="6">
        <v>5.0892612480194434E-6</v>
      </c>
      <c r="W13" s="6">
        <v>6.32979580781495E-7</v>
      </c>
      <c r="X13" s="6">
        <v>1.5097596200000002E-5</v>
      </c>
      <c r="Y13" s="6">
        <v>7.5829950000000006E-6</v>
      </c>
      <c r="Z13" s="6">
        <v>9.2171586000000002E-6</v>
      </c>
      <c r="AA13" s="6">
        <v>1.0967043062999999E-5</v>
      </c>
      <c r="AB13" s="6">
        <v>1.2686542991599999E-5</v>
      </c>
      <c r="AC13" s="6">
        <v>2.6577717720000003E-6</v>
      </c>
      <c r="AD13" s="6">
        <v>3.9060666533948408E-6</v>
      </c>
      <c r="AE13" s="6">
        <v>2.7885045040631288E-6</v>
      </c>
      <c r="AF13" s="6">
        <v>3.7979845417800005E-6</v>
      </c>
      <c r="AG13" s="6">
        <v>2.7485138439200001E-6</v>
      </c>
      <c r="AH13" s="6"/>
      <c r="AI13" s="6">
        <v>4.8319827785999995E-7</v>
      </c>
      <c r="AJ13" s="6">
        <v>5.5206876108600003E-6</v>
      </c>
      <c r="AK13" s="6">
        <v>3.1587236419999995E-6</v>
      </c>
      <c r="AL13" s="6">
        <v>3.5403943419E-7</v>
      </c>
      <c r="AM13" s="6"/>
      <c r="AN13" s="6">
        <v>4.4947960749969993E-5</v>
      </c>
      <c r="AP13" s="11">
        <f t="shared" si="0"/>
        <v>0.85678422187641257</v>
      </c>
      <c r="AQ13" s="11">
        <f t="shared" si="1"/>
        <v>0.74417353615212478</v>
      </c>
      <c r="AR13" s="10">
        <f t="shared" si="2"/>
        <v>1.0346261766027494</v>
      </c>
    </row>
    <row r="14" spans="1:44" x14ac:dyDescent="0.25">
      <c r="A14" s="3">
        <v>1060</v>
      </c>
      <c r="B14" s="6">
        <v>9.4181372999999985E-5</v>
      </c>
      <c r="C14" s="6">
        <v>2.0588799999999994E-2</v>
      </c>
      <c r="D14" s="6">
        <v>4.7739999999999996E-3</v>
      </c>
      <c r="E14" s="6">
        <v>3.9499999999999995E-3</v>
      </c>
      <c r="F14" s="6">
        <v>3.3419999999999999E-3</v>
      </c>
      <c r="G14" s="6">
        <v>4.2999999999999995E-5</v>
      </c>
      <c r="H14" s="6">
        <v>4.8899999999999998E-6</v>
      </c>
      <c r="I14" s="6">
        <v>7.5648495000000006E-5</v>
      </c>
      <c r="J14" s="6">
        <v>7.1572826000000005E-6</v>
      </c>
      <c r="K14" s="6">
        <v>6.7675804699999999E-5</v>
      </c>
      <c r="L14" s="6">
        <v>1.4916734999999998E-5</v>
      </c>
      <c r="M14" s="6">
        <v>9.7197957268681466E-6</v>
      </c>
      <c r="N14" s="6">
        <v>2.0639878911926215E-6</v>
      </c>
      <c r="O14" s="6">
        <v>4.5911109999999995E-7</v>
      </c>
      <c r="P14" s="6">
        <v>9.5037740000000001E-7</v>
      </c>
      <c r="Q14" s="6">
        <v>2.5385910000000001E-6</v>
      </c>
      <c r="R14" s="6"/>
      <c r="S14" s="6">
        <v>4.2528688442967127E-6</v>
      </c>
      <c r="T14" s="6">
        <v>3.6983664999999996E-6</v>
      </c>
      <c r="U14" s="6">
        <v>8.6469087171606956E-7</v>
      </c>
      <c r="V14" s="6">
        <v>2.1944312019963874E-6</v>
      </c>
      <c r="W14" s="6">
        <v>4.5077774278635869E-7</v>
      </c>
      <c r="X14" s="6">
        <v>1.5561967400000001E-5</v>
      </c>
      <c r="Y14" s="6">
        <v>7.7498988000000008E-6</v>
      </c>
      <c r="Z14" s="6">
        <v>9.1240292000000003E-6</v>
      </c>
      <c r="AA14" s="6">
        <v>7.0704612921951226E-6</v>
      </c>
      <c r="AB14" s="6">
        <v>7.6850115927999996E-6</v>
      </c>
      <c r="AC14" s="6">
        <v>2.5219937402000005E-6</v>
      </c>
      <c r="AD14" s="6">
        <v>1.8820548141475946E-6</v>
      </c>
      <c r="AE14" s="6">
        <v>4.6979206840288393E-7</v>
      </c>
      <c r="AF14" s="6">
        <v>1.93406883202E-6</v>
      </c>
      <c r="AG14" s="6">
        <v>1.3777062122200001E-6</v>
      </c>
      <c r="AH14" s="6"/>
      <c r="AI14" s="6">
        <v>4.8937736007000003E-7</v>
      </c>
      <c r="AJ14" s="6">
        <v>6.0669264128399992E-6</v>
      </c>
      <c r="AK14" s="6">
        <v>1.521454234E-6</v>
      </c>
      <c r="AL14" s="6">
        <v>2.2880594334000003E-7</v>
      </c>
      <c r="AM14" s="6"/>
      <c r="AN14" s="6">
        <v>1.0128443109209998E-5</v>
      </c>
      <c r="AP14" s="11">
        <f t="shared" si="0"/>
        <v>0.81355555561533599</v>
      </c>
      <c r="AQ14" s="11">
        <f t="shared" si="1"/>
        <v>0.7039978142355785</v>
      </c>
      <c r="AR14" s="10">
        <f t="shared" si="2"/>
        <v>1.041372828331395</v>
      </c>
    </row>
    <row r="15" spans="1:44" x14ac:dyDescent="0.25">
      <c r="A15" s="3">
        <v>1090</v>
      </c>
      <c r="B15" s="6">
        <v>1.0314474299999999E-4</v>
      </c>
      <c r="C15" s="6">
        <v>2.0823999999999999E-2</v>
      </c>
      <c r="D15" s="6">
        <v>5.4729999999999996E-3</v>
      </c>
      <c r="E15" s="6">
        <v>4.7539999999999995E-3</v>
      </c>
      <c r="F15" s="6">
        <v>3.153E-3</v>
      </c>
      <c r="G15" s="6">
        <v>2.0999999999999999E-5</v>
      </c>
      <c r="H15" s="6">
        <v>3.3299999999999999E-6</v>
      </c>
      <c r="I15" s="6">
        <v>6.4036714999999997E-5</v>
      </c>
      <c r="J15" s="6">
        <v>4.7678539999999997E-6</v>
      </c>
      <c r="K15" s="6">
        <v>5.5945088499999999E-5</v>
      </c>
      <c r="L15" s="6">
        <v>6.6337824999999995E-6</v>
      </c>
      <c r="M15" s="6">
        <v>1.0635344238999623E-5</v>
      </c>
      <c r="N15" s="6">
        <v>1.013547459147568E-6</v>
      </c>
      <c r="O15" s="6"/>
      <c r="P15" s="6">
        <v>4.6534600000000002E-7</v>
      </c>
      <c r="Q15" s="6">
        <v>9.450209999999999E-7</v>
      </c>
      <c r="R15" s="6"/>
      <c r="S15" s="6">
        <v>2.8166885929683113E-6</v>
      </c>
      <c r="T15" s="6">
        <v>3.6679484999999998E-6</v>
      </c>
      <c r="U15" s="6"/>
      <c r="V15" s="6">
        <v>6.0028174228958367E-7</v>
      </c>
      <c r="W15" s="6"/>
      <c r="X15" s="6">
        <v>1.2801232800000001E-5</v>
      </c>
      <c r="Y15" s="6">
        <v>4.9667771999999999E-6</v>
      </c>
      <c r="Z15" s="6">
        <v>5.0746462000000004E-6</v>
      </c>
      <c r="AA15" s="6">
        <v>2.8102352855999998E-6</v>
      </c>
      <c r="AB15" s="6">
        <v>1.6757466791999999E-6</v>
      </c>
      <c r="AC15" s="6">
        <v>1.0301251987000001E-6</v>
      </c>
      <c r="AD15" s="6">
        <v>6.5910355061251211E-7</v>
      </c>
      <c r="AE15" s="6">
        <v>1.213243371942758E-6</v>
      </c>
      <c r="AF15" s="6">
        <v>3.4492902600000002E-7</v>
      </c>
      <c r="AG15" s="6">
        <v>2.1556747602E-7</v>
      </c>
      <c r="AH15" s="6"/>
      <c r="AI15" s="6">
        <v>2.8076638715999999E-7</v>
      </c>
      <c r="AJ15" s="6">
        <v>3.5790573208499996E-6</v>
      </c>
      <c r="AK15" s="6"/>
      <c r="AL15" s="6">
        <v>1.1484301763999999E-7</v>
      </c>
      <c r="AM15" s="6"/>
      <c r="AN15" s="6">
        <v>3.2601349224799998E-6</v>
      </c>
      <c r="AP15" s="11">
        <f t="shared" si="0"/>
        <v>0.84124203841843648</v>
      </c>
      <c r="AQ15" s="11">
        <f t="shared" si="1"/>
        <v>0.75652029468484583</v>
      </c>
      <c r="AR15" s="10">
        <f t="shared" si="2"/>
        <v>1.0876850429696479</v>
      </c>
    </row>
    <row r="16" spans="1:44" x14ac:dyDescent="0.25">
      <c r="A16" s="3">
        <v>1120</v>
      </c>
      <c r="B16" s="6">
        <v>7.0420193999999991E-5</v>
      </c>
      <c r="C16" s="6">
        <v>2.0099200000000001E-2</v>
      </c>
      <c r="D16" s="6">
        <v>6.2119999999999996E-3</v>
      </c>
      <c r="E16" s="6">
        <v>5.156E-3</v>
      </c>
      <c r="F16" s="6">
        <v>2.728E-3</v>
      </c>
      <c r="G16" s="6">
        <v>6.9999999999999999E-6</v>
      </c>
      <c r="H16" s="6">
        <v>2.5799999999999999E-6</v>
      </c>
      <c r="I16" s="6">
        <v>4.6211945E-5</v>
      </c>
      <c r="J16" s="6">
        <v>1.9020585999999999E-6</v>
      </c>
      <c r="K16" s="6">
        <v>3.0968582400000004E-5</v>
      </c>
      <c r="L16" s="6">
        <v>1.398845E-6</v>
      </c>
      <c r="M16" s="6">
        <v>8.3321217863944652E-6</v>
      </c>
      <c r="N16" s="6"/>
      <c r="O16" s="6"/>
      <c r="P16" s="6"/>
      <c r="Q16" s="6"/>
      <c r="R16" s="6"/>
      <c r="S16" s="6">
        <v>6.0629136029399722E-7</v>
      </c>
      <c r="T16" s="6">
        <v>5.9110749999999993E-7</v>
      </c>
      <c r="U16" s="6"/>
      <c r="V16" s="6"/>
      <c r="W16" s="6"/>
      <c r="X16" s="6">
        <v>7.1265856000000008E-6</v>
      </c>
      <c r="Y16" s="6">
        <v>2.1107142000000002E-6</v>
      </c>
      <c r="Z16" s="6">
        <v>1.209975E-6</v>
      </c>
      <c r="AA16" s="6">
        <v>6.1920327630000008E-7</v>
      </c>
      <c r="AB16" s="6"/>
      <c r="AC16" s="6">
        <v>1.7647532330000002E-7</v>
      </c>
      <c r="AD16" s="6"/>
      <c r="AE16" s="6">
        <v>2.0784611091484831E-7</v>
      </c>
      <c r="AF16" s="6"/>
      <c r="AG16" s="6"/>
      <c r="AH16" s="6"/>
      <c r="AI16" s="6">
        <v>3.3626902607999998E-7</v>
      </c>
      <c r="AJ16" s="6">
        <v>9.6787437794999996E-7</v>
      </c>
      <c r="AK16" s="6"/>
      <c r="AL16" s="6"/>
      <c r="AM16" s="6"/>
      <c r="AN16" s="6">
        <v>5.3267785082199998E-6</v>
      </c>
      <c r="AP16" s="11">
        <f t="shared" si="0"/>
        <v>0.8157804075857169</v>
      </c>
      <c r="AQ16" s="11">
        <f t="shared" si="1"/>
        <v>0.81895422504979443</v>
      </c>
      <c r="AR16" s="10">
        <f t="shared" si="2"/>
        <v>1.0812713418708262</v>
      </c>
    </row>
    <row r="17" spans="1:44" x14ac:dyDescent="0.25">
      <c r="A17" s="3">
        <v>1150</v>
      </c>
      <c r="B17" s="6">
        <v>4.3002729899999998E-5</v>
      </c>
      <c r="C17" s="6">
        <v>1.9407999999999998E-2</v>
      </c>
      <c r="D17" s="6">
        <v>5.8109999999999993E-3</v>
      </c>
      <c r="E17" s="6">
        <v>6.3179999999999998E-3</v>
      </c>
      <c r="F17" s="6">
        <v>2.1570000000000001E-3</v>
      </c>
      <c r="G17" s="6"/>
      <c r="H17" s="6"/>
      <c r="I17" s="6">
        <v>2.1642885000000001E-5</v>
      </c>
      <c r="J17" s="6"/>
      <c r="K17" s="6">
        <v>6.3841301999999999E-6</v>
      </c>
      <c r="L17" s="6"/>
      <c r="M17" s="6">
        <v>2.7283548266303092E-6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1.2361548000000003E-6</v>
      </c>
      <c r="Y17" s="6"/>
      <c r="Z17" s="6">
        <v>1.53739534E-5</v>
      </c>
      <c r="AA17" s="6">
        <v>4.7094531152099998E-5</v>
      </c>
      <c r="AB17" s="6"/>
      <c r="AC17" s="6">
        <v>2.8076229401000005E-6</v>
      </c>
      <c r="AD17" s="6">
        <v>4.5688771297483967E-6</v>
      </c>
      <c r="AE17" s="6">
        <v>6.8471324209479852E-6</v>
      </c>
      <c r="AF17" s="6"/>
      <c r="AG17" s="6"/>
      <c r="AH17" s="6">
        <v>5.8259375000000003E-7</v>
      </c>
      <c r="AI17" s="6">
        <v>4.4828596746000002E-7</v>
      </c>
      <c r="AJ17" s="6">
        <v>1.1413945115999999E-7</v>
      </c>
      <c r="AK17" s="6">
        <v>4.4450649219999996E-6</v>
      </c>
      <c r="AL17" s="6"/>
      <c r="AM17" s="6">
        <v>1.1879328592E-7</v>
      </c>
      <c r="AN17" s="6">
        <v>1.0345629422598999E-4</v>
      </c>
      <c r="AP17" s="11">
        <f t="shared" si="0"/>
        <v>0.98370684752429849</v>
      </c>
      <c r="AQ17" s="11">
        <f t="shared" si="1"/>
        <v>0.87388031121528975</v>
      </c>
      <c r="AR17" s="10">
        <f t="shared" si="2"/>
        <v>1.0835986069468868</v>
      </c>
    </row>
    <row r="18" spans="1:44" x14ac:dyDescent="0.25">
      <c r="A18" s="3">
        <v>1180</v>
      </c>
      <c r="B18" s="6">
        <v>1.04360022E-5</v>
      </c>
      <c r="C18" s="6">
        <v>1.94288E-2</v>
      </c>
      <c r="D18" s="6">
        <v>6.0269999999999994E-3</v>
      </c>
      <c r="E18" s="6">
        <v>7.1589999999999996E-3</v>
      </c>
      <c r="F18" s="6">
        <v>1.428E-3</v>
      </c>
      <c r="G18" s="6"/>
      <c r="H18" s="6"/>
      <c r="I18" s="6">
        <v>5.632584999999999E-6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v>3.8193075750600005E-6</v>
      </c>
      <c r="AK18" s="6"/>
      <c r="AL18" s="6"/>
      <c r="AM18" s="6"/>
      <c r="AN18" s="6">
        <v>2.7218333056399998E-6</v>
      </c>
      <c r="AP18" s="11">
        <f t="shared" si="0"/>
        <v>0.8650405378656878</v>
      </c>
      <c r="AQ18" s="11">
        <f t="shared" si="1"/>
        <v>0.76119654706505246</v>
      </c>
      <c r="AR18" s="10">
        <f t="shared" si="2"/>
        <v>1.1024240333328297</v>
      </c>
    </row>
    <row r="20" spans="1:44" x14ac:dyDescent="0.25">
      <c r="I20" s="1"/>
    </row>
    <row r="21" spans="1:44" x14ac:dyDescent="0.25">
      <c r="I21" s="1"/>
    </row>
    <row r="22" spans="1:44" x14ac:dyDescent="0.25">
      <c r="I22" s="1"/>
      <c r="J22" s="1"/>
      <c r="K22" s="1"/>
      <c r="L22" s="1"/>
      <c r="M22" s="1"/>
      <c r="N22" s="1"/>
      <c r="O22" s="1"/>
      <c r="P22" s="1"/>
    </row>
    <row r="23" spans="1:44" x14ac:dyDescent="0.25">
      <c r="N23" s="1"/>
      <c r="O23" s="1"/>
      <c r="P23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993AE-2F28-41B2-BEB4-43D9D04CDEF1}">
  <sheetPr codeName="Feuil2"/>
  <dimension ref="A1:BC19"/>
  <sheetViews>
    <sheetView zoomScaleNormal="100" workbookViewId="0"/>
  </sheetViews>
  <sheetFormatPr baseColWidth="10" defaultRowHeight="15" x14ac:dyDescent="0.25"/>
  <cols>
    <col min="10" max="14" width="11.42578125" customWidth="1"/>
    <col min="29" max="29" width="11.42578125" customWidth="1"/>
  </cols>
  <sheetData>
    <row r="1" spans="1:55" x14ac:dyDescent="0.25">
      <c r="A1" s="4" t="s">
        <v>36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50</v>
      </c>
      <c r="I1" s="2" t="s">
        <v>18</v>
      </c>
      <c r="J1" s="2" t="s">
        <v>20</v>
      </c>
      <c r="K1" s="2" t="s">
        <v>22</v>
      </c>
      <c r="L1" s="2" t="s">
        <v>56</v>
      </c>
      <c r="M1" s="2" t="s">
        <v>21</v>
      </c>
      <c r="N1" s="2" t="s">
        <v>19</v>
      </c>
      <c r="O1" s="2" t="s">
        <v>0</v>
      </c>
      <c r="P1" s="2" t="s">
        <v>1</v>
      </c>
      <c r="Q1" s="2" t="s">
        <v>2</v>
      </c>
      <c r="R1" s="2" t="s">
        <v>3</v>
      </c>
      <c r="S1" s="2" t="s">
        <v>4</v>
      </c>
      <c r="T1" s="2" t="s">
        <v>5</v>
      </c>
      <c r="U1" s="2" t="s">
        <v>6</v>
      </c>
      <c r="V1" s="2" t="s">
        <v>37</v>
      </c>
      <c r="W1" s="2" t="s">
        <v>38</v>
      </c>
      <c r="X1" s="2" t="s">
        <v>39</v>
      </c>
      <c r="Y1" s="2" t="s">
        <v>7</v>
      </c>
      <c r="Z1" s="2" t="s">
        <v>57</v>
      </c>
      <c r="AA1" s="2" t="s">
        <v>40</v>
      </c>
      <c r="AB1" s="2" t="s">
        <v>41</v>
      </c>
      <c r="AC1" s="2" t="s">
        <v>42</v>
      </c>
      <c r="AD1" s="2" t="s">
        <v>43</v>
      </c>
      <c r="AE1" s="2" t="s">
        <v>44</v>
      </c>
      <c r="AF1" s="2" t="s">
        <v>8</v>
      </c>
      <c r="AG1" s="2" t="s">
        <v>45</v>
      </c>
      <c r="AH1" s="2" t="s">
        <v>9</v>
      </c>
      <c r="AI1" s="2" t="s">
        <v>10</v>
      </c>
      <c r="AJ1" s="2" t="s">
        <v>11</v>
      </c>
      <c r="AK1" s="2" t="s">
        <v>23</v>
      </c>
      <c r="AL1" s="2" t="s">
        <v>52</v>
      </c>
      <c r="AM1" s="2" t="s">
        <v>24</v>
      </c>
      <c r="AN1" s="2" t="s">
        <v>25</v>
      </c>
      <c r="AO1" s="2" t="s">
        <v>26</v>
      </c>
      <c r="AP1" s="2" t="s">
        <v>27</v>
      </c>
      <c r="AQ1" s="2" t="s">
        <v>28</v>
      </c>
      <c r="AR1" s="2" t="s">
        <v>29</v>
      </c>
      <c r="AS1" s="2" t="s">
        <v>30</v>
      </c>
      <c r="AT1" s="2" t="s">
        <v>31</v>
      </c>
      <c r="AU1" s="2" t="s">
        <v>32</v>
      </c>
      <c r="AV1" s="2" t="s">
        <v>47</v>
      </c>
      <c r="AW1" s="2" t="s">
        <v>51</v>
      </c>
      <c r="AX1" s="2" t="s">
        <v>33</v>
      </c>
      <c r="AY1" s="2" t="s">
        <v>35</v>
      </c>
      <c r="BA1" s="9" t="s">
        <v>53</v>
      </c>
      <c r="BB1" s="9" t="s">
        <v>54</v>
      </c>
      <c r="BC1" s="9" t="s">
        <v>55</v>
      </c>
    </row>
    <row r="2" spans="1:55" x14ac:dyDescent="0.25">
      <c r="A2" s="3">
        <v>700</v>
      </c>
      <c r="B2" s="6"/>
      <c r="C2" s="6">
        <v>1.377025E-2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>
        <v>9.6005658327880008E-4</v>
      </c>
      <c r="BA2" s="11">
        <f>(E2+F2+G2+H2+I2+2*J2+2*K2+3*L2+3*M2+2*N2+3*O2+4*P2+4*Q2+4*R2+4*S2+3*T2+4*U2+5*V2+5*W2+5*X2+5*Y2+4*Z2+6*AA2+6*AB2+6*AC2+6*AD2+6*AE2+6*AF2+6*AG2+5*AH2+6*AI2+7*AJ2+2*AK2+3*AL2+5*AM2+5*AN2+4*AO2+4*AP2+6*AQ2+6*AR2+5*AS2+8*AT2+8*AU2+9*AV2+9*AW2+9*AX2+10*AY2)*100</f>
        <v>0.96005658327880006</v>
      </c>
      <c r="BB2" s="11">
        <f>(2*B2+2*D2+2*G2+2*H2+4*I2+6*J2+4*K2+8*L2+6*M2+2*N2+4*O2+8*P2+8*Q2+8*R2+8*S2+4*T2+6*U2+10*V2+8*W2+10*X2+6*Y2+4*Z2+10*AA2+12*AB2+12*AC2+10*AD2+10*AE2+8*AF2+10*AG2+6*AH2+6*AI2+8*AJ2+4*AK2+6*AL2+8*AM2+6*AN2+6*AO2+6*AP2+8*AQ2+8*AR2+8*AS2+8*AT2+10*AU2+12*AV2+10*AW2+14*AX2+16*AY2)*1000/16</f>
        <v>0.96005658327880006</v>
      </c>
      <c r="BC2" s="10">
        <f>(2*C2+D2+2*E2+F2+G2+2*H2+AH2+AK2+AL2+AO2+AP2+AS2+AY2)*1000/28</f>
        <v>1.0178770208313856</v>
      </c>
    </row>
    <row r="3" spans="1:55" x14ac:dyDescent="0.25">
      <c r="A3" s="3">
        <v>730</v>
      </c>
      <c r="B3" s="6"/>
      <c r="C3" s="6">
        <v>1.4030360000000002E-2</v>
      </c>
      <c r="D3" s="6"/>
      <c r="E3" s="6"/>
      <c r="F3" s="6"/>
      <c r="G3" s="6"/>
      <c r="H3" s="6">
        <v>2.2400000000000002E-6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>
        <v>2.8168200030000003E-7</v>
      </c>
      <c r="AM3" s="6"/>
      <c r="AN3" s="6"/>
      <c r="AO3" s="6"/>
      <c r="AP3" s="6"/>
      <c r="AQ3" s="6">
        <v>1.639071135E-7</v>
      </c>
      <c r="AR3" s="6">
        <v>1.3654976556000001E-7</v>
      </c>
      <c r="AS3" s="6"/>
      <c r="AT3" s="6"/>
      <c r="AU3" s="6"/>
      <c r="AV3" s="6"/>
      <c r="AW3" s="6"/>
      <c r="AX3" s="6"/>
      <c r="AY3" s="6">
        <v>1.0060163801142001E-3</v>
      </c>
      <c r="BA3" s="11">
        <f t="shared" ref="BA3:BA18" si="0">(E3+F3+G3+H3+I3+2*J3+2*K3+3*L3+3*M3+2*N3+3*O3+4*P3+4*Q3+4*R3+4*S3+3*T3+4*U3+5*V3+5*W3+5*X3+5*Y3+4*Z3+6*AA3+6*AB3+6*AC3+6*AD3+6*AE3+6*AF3+6*AG3+5*AH3+6*AI3+7*AJ3+2*AK3+3*AL3+5*AM3+5*AN3+4*AO3+4*AP3+6*AQ3+6*AR3+5*AS3+8*AT3+8*AU3+9*AV3+9*AW3+9*AX3+10*AY3)*100</f>
        <v>1.006505158841726</v>
      </c>
      <c r="BB3" s="11">
        <f t="shared" ref="BB3:BB18" si="1">(2*B3+2*D3+2*G3+2*H3+4*I3+6*J3+4*K3+8*L3+6*M3+2*N3+4*O3+8*P3+8*Q3+8*R3+8*S3+4*T3+6*U3+10*V3+8*W3+10*X3+6*Y3+4*Z3+10*AA3+12*AB3+12*AC3+10*AD3+10*AE3+8*AF3+10*AG3+6*AH3+6*AI3+8*AJ3+4*AK3+6*AL3+8*AM3+6*AN3+6*AO3+6*AP3+8*AQ3+8*AR3+8*AS3+8*AT3+10*AU3+12*AV3+10*AW3+14*AX3+16*AY3)*1000/16</f>
        <v>1.0065522393038426</v>
      </c>
      <c r="BC3" s="10">
        <f t="shared" ref="BC3:BC18" si="2">(2*C3+D3+2*E3+F3+G3+2*H3+AH3+AK3+AL3+AO3+AP3+AS3+AY3)*1000/28</f>
        <v>1.0382677879326609</v>
      </c>
    </row>
    <row r="4" spans="1:55" x14ac:dyDescent="0.25">
      <c r="A4" s="3">
        <v>760</v>
      </c>
      <c r="B4" s="6"/>
      <c r="C4" s="6">
        <v>1.3671259999999999E-2</v>
      </c>
      <c r="D4" s="6">
        <v>6.0000000000000002E-6</v>
      </c>
      <c r="E4" s="6"/>
      <c r="F4" s="6">
        <v>1.9999999999999999E-6</v>
      </c>
      <c r="G4" s="6"/>
      <c r="H4" s="6">
        <v>9.499999999999999E-7</v>
      </c>
      <c r="I4" s="6">
        <v>1.3904649999999997E-6</v>
      </c>
      <c r="J4" s="6"/>
      <c r="K4" s="6">
        <v>8.499589E-7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>
        <v>5.1048828828354915E-7</v>
      </c>
      <c r="AG4" s="6"/>
      <c r="AH4" s="6"/>
      <c r="AI4" s="6">
        <v>3.3268260000000005E-7</v>
      </c>
      <c r="AJ4" s="6"/>
      <c r="AK4" s="6"/>
      <c r="AL4" s="6">
        <v>4.4789160539999995E-7</v>
      </c>
      <c r="AM4" s="6">
        <v>5.8887006039999989E-7</v>
      </c>
      <c r="AN4" s="6"/>
      <c r="AO4" s="6"/>
      <c r="AP4" s="6"/>
      <c r="AQ4" s="6">
        <v>3.2912197318000004E-7</v>
      </c>
      <c r="AR4" s="6">
        <v>0</v>
      </c>
      <c r="AS4" s="6"/>
      <c r="AT4" s="6"/>
      <c r="AU4" s="6">
        <v>1.3198241888999999E-7</v>
      </c>
      <c r="AV4" s="6">
        <v>1.0295166604317465E-7</v>
      </c>
      <c r="AW4" s="6"/>
      <c r="AX4" s="6"/>
      <c r="AY4" s="6">
        <v>1.0554326908916E-3</v>
      </c>
      <c r="BA4" s="11">
        <f t="shared" si="0"/>
        <v>1.0573671498348491</v>
      </c>
      <c r="BB4" s="11">
        <f t="shared" si="1"/>
        <v>1.0580282051158956</v>
      </c>
      <c r="BC4" s="10">
        <f t="shared" si="2"/>
        <v>1.0145821636606069</v>
      </c>
    </row>
    <row r="5" spans="1:55" x14ac:dyDescent="0.25">
      <c r="A5" s="3">
        <v>790</v>
      </c>
      <c r="B5" s="6"/>
      <c r="C5" s="6">
        <v>1.4076720000000001E-2</v>
      </c>
      <c r="D5" s="6"/>
      <c r="E5" s="6"/>
      <c r="F5" s="6">
        <v>1.9999999999999998E-5</v>
      </c>
      <c r="G5" s="6"/>
      <c r="H5" s="6">
        <v>1.8300000000000001E-6</v>
      </c>
      <c r="I5" s="6">
        <v>1.8069949999999999E-6</v>
      </c>
      <c r="J5" s="6"/>
      <c r="K5" s="6">
        <v>1.5560670999999999E-6</v>
      </c>
      <c r="L5" s="6"/>
      <c r="M5" s="6">
        <v>2.1211324999999996E-6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>
        <v>3.5395505117592428E-6</v>
      </c>
      <c r="AG5" s="6"/>
      <c r="AH5" s="6"/>
      <c r="AI5" s="6">
        <v>7.9585840000000016E-7</v>
      </c>
      <c r="AJ5" s="6">
        <v>5.7359400000000005E-7</v>
      </c>
      <c r="AK5" s="6"/>
      <c r="AL5" s="6">
        <v>3.7814811020999998E-6</v>
      </c>
      <c r="AM5" s="6">
        <v>5.8887006039999989E-7</v>
      </c>
      <c r="AN5" s="6"/>
      <c r="AO5" s="6">
        <v>2.0254399171966655E-7</v>
      </c>
      <c r="AP5" s="6"/>
      <c r="AQ5" s="6">
        <v>2.1514618866000001E-6</v>
      </c>
      <c r="AR5" s="6">
        <v>1.7691523842200001E-6</v>
      </c>
      <c r="AS5" s="6"/>
      <c r="AT5" s="6">
        <v>6.1257219173999995E-7</v>
      </c>
      <c r="AU5" s="6"/>
      <c r="AV5" s="6"/>
      <c r="AW5" s="6"/>
      <c r="AX5" s="6"/>
      <c r="AY5" s="6">
        <v>9.4774661236639995E-4</v>
      </c>
      <c r="BA5" s="11">
        <f t="shared" si="0"/>
        <v>0.9584129494568574</v>
      </c>
      <c r="BB5" s="11">
        <f t="shared" si="1"/>
        <v>0.95602160940644187</v>
      </c>
      <c r="BC5" s="10">
        <f t="shared" si="2"/>
        <v>1.0403153799092937</v>
      </c>
    </row>
    <row r="6" spans="1:55" x14ac:dyDescent="0.25">
      <c r="A6" s="3">
        <v>820</v>
      </c>
      <c r="B6" s="6"/>
      <c r="C6" s="6">
        <v>1.3357760000000002E-2</v>
      </c>
      <c r="D6" s="6">
        <v>1.47E-4</v>
      </c>
      <c r="E6" s="6">
        <v>1.4999999999999999E-5</v>
      </c>
      <c r="F6" s="6">
        <v>3.3E-4</v>
      </c>
      <c r="G6" s="6">
        <v>4.2999999999999995E-5</v>
      </c>
      <c r="H6" s="6">
        <v>2.7499999999999999E-6</v>
      </c>
      <c r="I6" s="6">
        <v>1.6974114999999998E-5</v>
      </c>
      <c r="J6" s="6">
        <v>1.0579218E-6</v>
      </c>
      <c r="K6" s="6">
        <v>2.4806177900000001E-5</v>
      </c>
      <c r="L6" s="6"/>
      <c r="M6" s="6">
        <v>2.5794525E-5</v>
      </c>
      <c r="N6" s="6"/>
      <c r="O6" s="6">
        <v>6.9701520041128355E-7</v>
      </c>
      <c r="P6" s="6">
        <v>6.6392479999999997E-7</v>
      </c>
      <c r="Q6" s="6">
        <v>5.0622180000000001E-7</v>
      </c>
      <c r="R6" s="6">
        <v>1.7955959999999999E-6</v>
      </c>
      <c r="S6" s="6"/>
      <c r="T6" s="6">
        <v>4.5892255819485601E-7</v>
      </c>
      <c r="U6" s="6">
        <v>1.3274709999999998E-6</v>
      </c>
      <c r="V6" s="6">
        <v>3.4908461650431899E-7</v>
      </c>
      <c r="W6" s="6"/>
      <c r="X6" s="6"/>
      <c r="Y6" s="6">
        <v>6.7172995040412257E-7</v>
      </c>
      <c r="Z6" s="6"/>
      <c r="AA6" s="6"/>
      <c r="AB6" s="6">
        <v>6.6287261993306823E-7</v>
      </c>
      <c r="AC6" s="6"/>
      <c r="AD6" s="6">
        <v>3.9806698289578983E-7</v>
      </c>
      <c r="AE6" s="6"/>
      <c r="AF6" s="6">
        <v>3.0888997691973877E-5</v>
      </c>
      <c r="AG6" s="6"/>
      <c r="AH6" s="6">
        <v>8.2833288209736012E-7</v>
      </c>
      <c r="AI6" s="6">
        <v>2.5901538000000003E-6</v>
      </c>
      <c r="AJ6" s="6">
        <v>1.2047825999999999E-6</v>
      </c>
      <c r="AK6" s="6">
        <v>5.0630216000000001E-6</v>
      </c>
      <c r="AL6" s="6">
        <v>5.7761446284599999E-5</v>
      </c>
      <c r="AM6" s="6">
        <v>9.0352966172000002E-6</v>
      </c>
      <c r="AN6" s="6">
        <v>3.2019287425000002E-6</v>
      </c>
      <c r="AO6" s="6">
        <v>4.617841972631122E-6</v>
      </c>
      <c r="AP6" s="6">
        <v>5.9795598743575803E-6</v>
      </c>
      <c r="AQ6" s="6">
        <v>1.607460540088E-5</v>
      </c>
      <c r="AR6" s="6">
        <v>1.2905629218040002E-5</v>
      </c>
      <c r="AS6" s="6">
        <v>1.34726445E-6</v>
      </c>
      <c r="AT6" s="6">
        <v>3.4615754126999996E-7</v>
      </c>
      <c r="AU6" s="6">
        <v>1.7649958195800001E-6</v>
      </c>
      <c r="AV6" s="6">
        <v>3.8647539682450317E-7</v>
      </c>
      <c r="AW6" s="6">
        <v>2.7100602519999999E-6</v>
      </c>
      <c r="AX6" s="6">
        <v>3.8931495603000002E-7</v>
      </c>
      <c r="AY6" s="6">
        <v>1.0215532703466699E-3</v>
      </c>
      <c r="BA6" s="11">
        <f t="shared" si="0"/>
        <v>1.1513794751090627</v>
      </c>
      <c r="BB6" s="11">
        <f t="shared" si="1"/>
        <v>1.1383592046044317</v>
      </c>
      <c r="BC6" s="10">
        <f t="shared" si="2"/>
        <v>1.0131489549075128</v>
      </c>
    </row>
    <row r="7" spans="1:55" x14ac:dyDescent="0.25">
      <c r="A7" s="3">
        <v>850</v>
      </c>
      <c r="B7" s="6">
        <v>2.9309669999999996E-5</v>
      </c>
      <c r="C7" s="6">
        <v>1.2451269999999999E-2</v>
      </c>
      <c r="D7" s="6">
        <v>6.9799999999999994E-4</v>
      </c>
      <c r="E7" s="6">
        <v>8.2000000000000001E-5</v>
      </c>
      <c r="F7" s="6">
        <v>1.181E-3</v>
      </c>
      <c r="G7" s="6">
        <v>1.16E-4</v>
      </c>
      <c r="H7" s="6">
        <v>3.3500000000000001E-6</v>
      </c>
      <c r="I7" s="6">
        <v>7.7312199999999995E-5</v>
      </c>
      <c r="J7" s="6">
        <v>6.0838726000000009E-6</v>
      </c>
      <c r="K7" s="6">
        <v>8.7691237199999996E-5</v>
      </c>
      <c r="L7" s="6"/>
      <c r="M7" s="6">
        <v>5.7845262499999994E-5</v>
      </c>
      <c r="N7" s="6">
        <v>2.1969674986523521E-6</v>
      </c>
      <c r="O7" s="6">
        <v>1.9329942155961946E-6</v>
      </c>
      <c r="P7" s="6">
        <v>1.9557631999999999E-6</v>
      </c>
      <c r="Q7" s="6">
        <v>2.1691263999999997E-6</v>
      </c>
      <c r="R7" s="6">
        <v>6.3077849999999998E-6</v>
      </c>
      <c r="S7" s="6">
        <v>9.710891999999999E-7</v>
      </c>
      <c r="T7" s="6">
        <v>1.9779703796951741E-6</v>
      </c>
      <c r="U7" s="6">
        <v>4.2346009999999995E-6</v>
      </c>
      <c r="V7" s="6">
        <v>8.3269244878944626E-7</v>
      </c>
      <c r="W7" s="6">
        <v>5.0247046617594671E-7</v>
      </c>
      <c r="X7" s="6">
        <v>8.0894128008693705E-7</v>
      </c>
      <c r="Y7" s="6">
        <v>2.2983581582156016E-6</v>
      </c>
      <c r="Z7" s="6">
        <v>3.27899626571447E-7</v>
      </c>
      <c r="AA7" s="6">
        <v>3.0693475653536405E-7</v>
      </c>
      <c r="AB7" s="6">
        <v>1.5516918023494915E-6</v>
      </c>
      <c r="AC7" s="6"/>
      <c r="AD7" s="6">
        <v>6.4038799966200604E-7</v>
      </c>
      <c r="AE7" s="6">
        <v>2.4903014994394862E-7</v>
      </c>
      <c r="AF7" s="6">
        <v>3.6771818183089385E-5</v>
      </c>
      <c r="AG7" s="6">
        <v>3.5258846759138248E-7</v>
      </c>
      <c r="AH7" s="6">
        <v>1.8768219578740818E-6</v>
      </c>
      <c r="AI7" s="6">
        <v>9.8325542000000004E-6</v>
      </c>
      <c r="AJ7" s="6">
        <v>3.8819171999999998E-6</v>
      </c>
      <c r="AK7" s="6">
        <v>2.2466860000000001E-5</v>
      </c>
      <c r="AL7" s="6">
        <v>1.1647750216260001E-4</v>
      </c>
      <c r="AM7" s="6">
        <v>1.9065282137200001E-5</v>
      </c>
      <c r="AN7" s="6">
        <v>6.9022864370000006E-6</v>
      </c>
      <c r="AO7" s="6">
        <v>1.0032171633072546E-5</v>
      </c>
      <c r="AP7" s="6">
        <v>1.5061163324268725E-5</v>
      </c>
      <c r="AQ7" s="6">
        <v>1.8999735193660002E-5</v>
      </c>
      <c r="AR7" s="6">
        <v>1.4644273375940003E-5</v>
      </c>
      <c r="AS7" s="6">
        <v>2.7994907999999997E-6</v>
      </c>
      <c r="AT7" s="6">
        <v>1.44355460715E-6</v>
      </c>
      <c r="AU7" s="6">
        <v>6.2078055199199992E-6</v>
      </c>
      <c r="AV7" s="6">
        <v>4.2667415428818203E-7</v>
      </c>
      <c r="AW7" s="6">
        <v>0</v>
      </c>
      <c r="AX7" s="6">
        <v>7.7958184823999993E-7</v>
      </c>
      <c r="AY7" s="6">
        <v>6.3000991883331993E-4</v>
      </c>
      <c r="BA7" s="11">
        <f t="shared" si="0"/>
        <v>0.94703452568784818</v>
      </c>
      <c r="BB7" s="11">
        <f t="shared" si="1"/>
        <v>0.93333206097138033</v>
      </c>
      <c r="BC7" s="10">
        <f t="shared" si="2"/>
        <v>0.99524871173968332</v>
      </c>
    </row>
    <row r="8" spans="1:55" x14ac:dyDescent="0.25">
      <c r="A8" s="3">
        <v>880</v>
      </c>
      <c r="B8" s="6">
        <v>7.8954641999999986E-5</v>
      </c>
      <c r="C8" s="6">
        <v>1.153262E-2</v>
      </c>
      <c r="D8" s="6">
        <v>1.0379999999999999E-3</v>
      </c>
      <c r="E8" s="6">
        <v>1.6899999999999999E-4</v>
      </c>
      <c r="F8" s="6">
        <v>2.0279999999999999E-3</v>
      </c>
      <c r="G8" s="6">
        <v>1.4799999999999999E-4</v>
      </c>
      <c r="H8" s="6">
        <v>3.3799999999999998E-6</v>
      </c>
      <c r="I8" s="6">
        <v>1.5091093499999998E-4</v>
      </c>
      <c r="J8" s="6">
        <v>1.31624584E-5</v>
      </c>
      <c r="K8" s="6">
        <v>1.4424842320000001E-4</v>
      </c>
      <c r="L8" s="6"/>
      <c r="M8" s="6">
        <v>6.9808417500000005E-5</v>
      </c>
      <c r="N8" s="6">
        <v>4.8222190013199828E-6</v>
      </c>
      <c r="O8" s="6">
        <v>2.6258004388899534E-6</v>
      </c>
      <c r="P8" s="6">
        <v>2.5030954000000001E-6</v>
      </c>
      <c r="Q8" s="6">
        <v>3.4034672000000001E-6</v>
      </c>
      <c r="R8" s="6">
        <v>9.2122139999999996E-6</v>
      </c>
      <c r="S8" s="6">
        <v>1.3420688999999999E-6</v>
      </c>
      <c r="T8" s="6">
        <v>3.2736902680806947E-6</v>
      </c>
      <c r="U8" s="6">
        <v>5.9612579999999993E-6</v>
      </c>
      <c r="V8" s="6">
        <v>5.1764533432455046E-7</v>
      </c>
      <c r="W8" s="6">
        <v>3.6037538349168561E-7</v>
      </c>
      <c r="X8" s="6">
        <v>8.8970526470548005E-7</v>
      </c>
      <c r="Y8" s="6">
        <v>5.1039838399330865E-6</v>
      </c>
      <c r="Z8" s="6">
        <v>5.1473641407060293E-7</v>
      </c>
      <c r="AA8" s="6">
        <v>6.7378661533290169E-7</v>
      </c>
      <c r="AB8" s="6">
        <v>1.921400344506717E-6</v>
      </c>
      <c r="AC8" s="6"/>
      <c r="AD8" s="6">
        <v>6.2286007977331782E-7</v>
      </c>
      <c r="AE8" s="6">
        <v>2.921815120427957E-7</v>
      </c>
      <c r="AF8" s="6">
        <v>2.9401823008875862E-5</v>
      </c>
      <c r="AG8" s="6">
        <v>4.0749938046300768E-7</v>
      </c>
      <c r="AH8" s="6">
        <v>2.3242856714416893E-6</v>
      </c>
      <c r="AI8" s="6">
        <v>1.9328533800000003E-5</v>
      </c>
      <c r="AJ8" s="6">
        <v>8.152002600000001E-6</v>
      </c>
      <c r="AK8" s="6">
        <v>2.9117545600000003E-5</v>
      </c>
      <c r="AL8" s="6">
        <v>1.1355720179940001E-4</v>
      </c>
      <c r="AM8" s="6">
        <v>2.3579439331199999E-5</v>
      </c>
      <c r="AN8" s="6">
        <v>6.9778634357000009E-6</v>
      </c>
      <c r="AO8" s="6">
        <v>1.1263250787064427E-5</v>
      </c>
      <c r="AP8" s="6">
        <v>1.6693106997126126E-5</v>
      </c>
      <c r="AQ8" s="6">
        <v>1.5491218952300001E-5</v>
      </c>
      <c r="AR8" s="6">
        <v>1.1595522073459999E-5</v>
      </c>
      <c r="AS8" s="6">
        <v>2.7640419500000001E-6</v>
      </c>
      <c r="AT8" s="6">
        <v>1.4625778490099998E-6</v>
      </c>
      <c r="AU8" s="6">
        <v>9.6665046343199999E-6</v>
      </c>
      <c r="AV8" s="6">
        <v>8.4220017055781613E-7</v>
      </c>
      <c r="AW8" s="6">
        <v>0</v>
      </c>
      <c r="AX8" s="6">
        <v>1.12913101743E-6</v>
      </c>
      <c r="AY8" s="6">
        <v>4.4834963129755998E-4</v>
      </c>
      <c r="BA8" s="11">
        <f t="shared" si="0"/>
        <v>0.89916909756034347</v>
      </c>
      <c r="BB8" s="11">
        <f t="shared" si="1"/>
        <v>0.85509813435330462</v>
      </c>
      <c r="BC8" s="10">
        <f t="shared" si="2"/>
        <v>0.97314532371794993</v>
      </c>
    </row>
    <row r="9" spans="1:55" x14ac:dyDescent="0.25">
      <c r="A9" s="3">
        <v>910</v>
      </c>
      <c r="B9" s="6">
        <v>1.17931554E-4</v>
      </c>
      <c r="C9" s="6">
        <v>1.1024559999999999E-2</v>
      </c>
      <c r="D9" s="6">
        <v>1.3749999999999999E-3</v>
      </c>
      <c r="E9" s="6">
        <v>2.61E-4</v>
      </c>
      <c r="F9" s="6">
        <v>2.5629999999999997E-3</v>
      </c>
      <c r="G9" s="6">
        <v>1.27E-4</v>
      </c>
      <c r="H9" s="6">
        <v>3.2899999999999998E-6</v>
      </c>
      <c r="I9" s="6">
        <v>1.8964764999999999E-4</v>
      </c>
      <c r="J9" s="6">
        <v>1.7009571800000001E-5</v>
      </c>
      <c r="K9" s="6">
        <v>1.6481751579999998E-4</v>
      </c>
      <c r="L9" s="6">
        <v>4.7248266633900312E-7</v>
      </c>
      <c r="M9" s="6">
        <v>6.1250744999999989E-5</v>
      </c>
      <c r="N9" s="6">
        <v>6.9612190197968115E-6</v>
      </c>
      <c r="O9" s="6">
        <v>2.6845113748048112E-6</v>
      </c>
      <c r="P9" s="6">
        <v>2.1549342999999998E-6</v>
      </c>
      <c r="Q9" s="6">
        <v>3.3680094E-6</v>
      </c>
      <c r="R9" s="6">
        <v>9.1866060000000009E-6</v>
      </c>
      <c r="S9" s="6">
        <v>1.2055154999999998E-6</v>
      </c>
      <c r="T9" s="6">
        <v>3.7237835040368185E-6</v>
      </c>
      <c r="U9" s="6">
        <v>6.0060809999999988E-6</v>
      </c>
      <c r="V9" s="6">
        <v>3.3544458811352074E-7</v>
      </c>
      <c r="W9" s="6"/>
      <c r="X9" s="6">
        <v>3.7876732048869832E-7</v>
      </c>
      <c r="Y9" s="6">
        <v>3.5763907386908022E-6</v>
      </c>
      <c r="Z9" s="6">
        <v>4.6780671146418945E-7</v>
      </c>
      <c r="AA9" s="6">
        <v>2.7946664730759505E-7</v>
      </c>
      <c r="AB9" s="6">
        <v>1.1929460877862823E-6</v>
      </c>
      <c r="AC9" s="6"/>
      <c r="AD9" s="6">
        <v>5.151178377456744E-7</v>
      </c>
      <c r="AE9" s="6">
        <v>2.900771713781933E-7</v>
      </c>
      <c r="AF9" s="6">
        <v>1.700421138964125E-5</v>
      </c>
      <c r="AG9" s="6">
        <v>3.3159457484334903E-7</v>
      </c>
      <c r="AH9" s="6">
        <v>1.7733544772128574E-6</v>
      </c>
      <c r="AI9" s="6">
        <v>2.5435109600000001E-5</v>
      </c>
      <c r="AJ9" s="6">
        <v>1.1664832200000001E-5</v>
      </c>
      <c r="AK9" s="6">
        <v>2.6403312000000001E-5</v>
      </c>
      <c r="AL9" s="6">
        <v>7.48926133746E-5</v>
      </c>
      <c r="AM9" s="6">
        <v>2.3721313980799997E-5</v>
      </c>
      <c r="AN9" s="6">
        <v>5.6240432028000003E-6</v>
      </c>
      <c r="AO9" s="6">
        <v>9.6607650199934385E-6</v>
      </c>
      <c r="AP9" s="6">
        <v>1.2839514612213111E-5</v>
      </c>
      <c r="AQ9" s="6">
        <v>1.113817076008E-5</v>
      </c>
      <c r="AR9" s="6">
        <v>8.1036291291799995E-6</v>
      </c>
      <c r="AS9" s="6">
        <v>1.9431978999999999E-6</v>
      </c>
      <c r="AT9" s="6">
        <v>1.294334235E-6</v>
      </c>
      <c r="AU9" s="6">
        <v>9.8513117592299983E-6</v>
      </c>
      <c r="AV9" s="6">
        <v>1.3855429614226711E-6</v>
      </c>
      <c r="AW9" s="6">
        <v>1.0518359296000001E-5</v>
      </c>
      <c r="AX9" s="6">
        <v>1.45101117369E-6</v>
      </c>
      <c r="AY9" s="6">
        <v>3.2955464185369999E-4</v>
      </c>
      <c r="BA9" s="11">
        <f t="shared" si="0"/>
        <v>0.83420143581727746</v>
      </c>
      <c r="BB9" s="11">
        <f t="shared" si="1"/>
        <v>0.77493391142966483</v>
      </c>
      <c r="BC9" s="10">
        <f t="shared" si="2"/>
        <v>0.96784883568706148</v>
      </c>
    </row>
    <row r="10" spans="1:55" x14ac:dyDescent="0.25">
      <c r="A10" s="3">
        <v>940</v>
      </c>
      <c r="B10" s="6">
        <v>1.9667723399999999E-4</v>
      </c>
      <c r="C10" s="6">
        <v>1.0083489999999999E-2</v>
      </c>
      <c r="D10" s="6">
        <v>1.637E-3</v>
      </c>
      <c r="E10" s="6">
        <v>3.5799999999999997E-4</v>
      </c>
      <c r="F10" s="6">
        <v>3.0179999999999998E-3</v>
      </c>
      <c r="G10" s="6">
        <v>1.1499999999999999E-4</v>
      </c>
      <c r="H10" s="6">
        <v>1.6199999999999999E-6</v>
      </c>
      <c r="I10" s="6">
        <v>2.6087680999999996E-4</v>
      </c>
      <c r="J10" s="6">
        <v>2.2952675199999999E-5</v>
      </c>
      <c r="K10" s="6">
        <v>2.1181320929999998E-4</v>
      </c>
      <c r="L10" s="6">
        <v>7.3758499020677717E-7</v>
      </c>
      <c r="M10" s="6">
        <v>6.1564267499999997E-5</v>
      </c>
      <c r="N10" s="6">
        <v>1.0548111623201504E-5</v>
      </c>
      <c r="O10" s="6">
        <v>3.1760168251410442E-6</v>
      </c>
      <c r="P10" s="6">
        <v>2.1128683999999999E-6</v>
      </c>
      <c r="Q10" s="6">
        <v>4.0344835999999999E-6</v>
      </c>
      <c r="R10" s="6">
        <v>1.0765788E-5</v>
      </c>
      <c r="S10" s="6">
        <v>2.2546718999999999E-6</v>
      </c>
      <c r="T10" s="6">
        <v>4.5236796592220959E-6</v>
      </c>
      <c r="U10" s="6">
        <v>6.6244909999999994E-6</v>
      </c>
      <c r="V10" s="6">
        <v>3.7443755000868343E-7</v>
      </c>
      <c r="W10" s="6">
        <v>5.019595369933025E-7</v>
      </c>
      <c r="X10" s="6">
        <v>4.4288796771296447E-7</v>
      </c>
      <c r="Y10" s="6">
        <v>4.1766757583885151E-6</v>
      </c>
      <c r="Z10" s="6">
        <v>6.0175253795715421E-7</v>
      </c>
      <c r="AA10" s="6">
        <v>3.3144851801507977E-7</v>
      </c>
      <c r="AB10" s="6">
        <v>1.2857272567334132E-6</v>
      </c>
      <c r="AC10" s="6">
        <v>3.6165123011708004E-7</v>
      </c>
      <c r="AD10" s="6">
        <v>4.4874445748921489E-7</v>
      </c>
      <c r="AE10" s="6">
        <v>4.3931205992199704E-7</v>
      </c>
      <c r="AF10" s="6">
        <v>1.6045696595389352E-5</v>
      </c>
      <c r="AG10" s="6">
        <v>4.9607974396827142E-7</v>
      </c>
      <c r="AH10" s="6">
        <v>1.7612495494348922E-6</v>
      </c>
      <c r="AI10" s="6">
        <v>3.4750250199999998E-5</v>
      </c>
      <c r="AJ10" s="6">
        <v>1.7335416000000001E-5</v>
      </c>
      <c r="AK10" s="6">
        <v>2.3454862600000004E-5</v>
      </c>
      <c r="AL10" s="6">
        <v>4.8008934722700003E-5</v>
      </c>
      <c r="AM10" s="6">
        <v>2.4005408409199998E-5</v>
      </c>
      <c r="AN10" s="6">
        <v>4.8161471445000004E-6</v>
      </c>
      <c r="AO10" s="6">
        <v>8.327426369432021E-6</v>
      </c>
      <c r="AP10" s="6">
        <v>9.344582485064716E-6</v>
      </c>
      <c r="AQ10" s="6">
        <v>9.0446095550200016E-6</v>
      </c>
      <c r="AR10" s="6">
        <v>6.6349424008400003E-6</v>
      </c>
      <c r="AS10" s="6">
        <v>9.4641280000000001E-7</v>
      </c>
      <c r="AT10" s="6">
        <v>1.6230653758799999E-6</v>
      </c>
      <c r="AU10" s="6">
        <v>1.283901206787E-5</v>
      </c>
      <c r="AV10" s="6">
        <v>1.7458242012124897E-6</v>
      </c>
      <c r="AW10" s="6">
        <v>1.0120675329999999E-5</v>
      </c>
      <c r="AX10" s="6">
        <v>1.5261602487299998E-6</v>
      </c>
      <c r="AY10" s="6">
        <v>2.4254266193402999E-4</v>
      </c>
      <c r="BA10" s="11">
        <f t="shared" si="0"/>
        <v>0.82084919903039688</v>
      </c>
      <c r="BB10" s="11">
        <f t="shared" si="1"/>
        <v>0.75746704491589756</v>
      </c>
      <c r="BC10" s="10">
        <f t="shared" si="2"/>
        <v>0.92823593323073805</v>
      </c>
    </row>
    <row r="11" spans="1:55" x14ac:dyDescent="0.25">
      <c r="A11" s="3">
        <v>970</v>
      </c>
      <c r="B11" s="6">
        <v>2.4994054800000001E-4</v>
      </c>
      <c r="C11" s="6">
        <v>9.3928399999999995E-3</v>
      </c>
      <c r="D11" s="6">
        <v>2.075E-3</v>
      </c>
      <c r="E11" s="6">
        <v>4.8199999999999995E-4</v>
      </c>
      <c r="F11" s="6">
        <v>3.3499999999999997E-3</v>
      </c>
      <c r="G11" s="6">
        <v>9.4999999999999992E-5</v>
      </c>
      <c r="H11" s="6">
        <v>3.54E-6</v>
      </c>
      <c r="I11" s="6">
        <v>2.7726603499999999E-4</v>
      </c>
      <c r="J11" s="6">
        <v>2.3696228400000002E-5</v>
      </c>
      <c r="K11" s="6">
        <v>2.1948053260000002E-4</v>
      </c>
      <c r="L11" s="6">
        <v>8.0261605206763499E-7</v>
      </c>
      <c r="M11" s="6">
        <v>5.0952994999999998E-5</v>
      </c>
      <c r="N11" s="6">
        <v>1.2706696770902685E-5</v>
      </c>
      <c r="O11" s="6">
        <v>3.046096868197047E-6</v>
      </c>
      <c r="P11" s="6">
        <v>1.5995186E-6</v>
      </c>
      <c r="Q11" s="6">
        <v>3.0084950000000002E-6</v>
      </c>
      <c r="R11" s="6">
        <v>8.5195110000000004E-6</v>
      </c>
      <c r="S11" s="6">
        <v>9.3099629999999998E-7</v>
      </c>
      <c r="T11" s="6">
        <v>4.2573172051192804E-6</v>
      </c>
      <c r="U11" s="6">
        <v>7.5981015000000001E-6</v>
      </c>
      <c r="V11" s="6">
        <v>4.1886149568513637E-7</v>
      </c>
      <c r="W11" s="6">
        <v>6.4899360177645713E-7</v>
      </c>
      <c r="X11" s="6">
        <v>3.4910964407934799E-7</v>
      </c>
      <c r="Y11" s="6">
        <v>4.0010864292864694E-6</v>
      </c>
      <c r="Z11" s="6">
        <v>4.2057286302105271E-7</v>
      </c>
      <c r="AA11" s="6">
        <v>2.6962696017978089E-7</v>
      </c>
      <c r="AB11" s="6">
        <v>1.0806320411660709E-6</v>
      </c>
      <c r="AC11" s="6">
        <v>3.0625110581680628E-7</v>
      </c>
      <c r="AD11" s="6">
        <v>4.2448264747379886E-7</v>
      </c>
      <c r="AE11" s="6">
        <v>3.1129387666718462E-7</v>
      </c>
      <c r="AF11" s="6">
        <v>1.3280989073285709E-5</v>
      </c>
      <c r="AG11" s="6">
        <v>1.0534576936489612E-6</v>
      </c>
      <c r="AH11" s="6">
        <v>2.7181318807017099E-6</v>
      </c>
      <c r="AI11" s="6">
        <v>3.8664796000000005E-5</v>
      </c>
      <c r="AJ11" s="6">
        <v>1.9295602200000001E-5</v>
      </c>
      <c r="AK11" s="6">
        <v>1.9654193E-5</v>
      </c>
      <c r="AL11" s="6">
        <v>3.1314735584400003E-5</v>
      </c>
      <c r="AM11" s="6">
        <v>2.2824402835199999E-5</v>
      </c>
      <c r="AN11" s="6">
        <v>4.4262013055000002E-6</v>
      </c>
      <c r="AO11" s="6">
        <v>7.1014366421747709E-6</v>
      </c>
      <c r="AP11" s="6">
        <v>5.8791538406585645E-6</v>
      </c>
      <c r="AQ11" s="6">
        <v>7.6529130917200002E-6</v>
      </c>
      <c r="AR11" s="6">
        <v>5.5734123523000002E-6</v>
      </c>
      <c r="AS11" s="6">
        <v>2.1217724999999999E-7</v>
      </c>
      <c r="AT11" s="6">
        <v>1.88178344883E-6</v>
      </c>
      <c r="AU11" s="6">
        <v>1.309019225562E-5</v>
      </c>
      <c r="AV11" s="6">
        <v>1.896363737551922E-6</v>
      </c>
      <c r="AW11" s="6">
        <v>1.1077058215999999E-5</v>
      </c>
      <c r="AX11" s="6">
        <v>1.6002226796399998E-6</v>
      </c>
      <c r="AY11" s="6">
        <v>2.3946151960555997E-4</v>
      </c>
      <c r="BA11" s="11">
        <f t="shared" si="0"/>
        <v>0.85405587317091969</v>
      </c>
      <c r="BB11" s="11">
        <f t="shared" si="1"/>
        <v>0.80499807420855007</v>
      </c>
      <c r="BC11" s="10">
        <f t="shared" si="2"/>
        <v>0.91368219099298198</v>
      </c>
    </row>
    <row r="12" spans="1:55" x14ac:dyDescent="0.25">
      <c r="A12" s="3">
        <v>1000</v>
      </c>
      <c r="B12" s="6">
        <v>3.1170531599999994E-4</v>
      </c>
      <c r="C12" s="6">
        <v>8.6062400000000011E-3</v>
      </c>
      <c r="D12" s="6">
        <v>2.3409999999999998E-3</v>
      </c>
      <c r="E12" s="6">
        <v>7.1099999999999994E-4</v>
      </c>
      <c r="F12" s="6">
        <v>3.8289999999999999E-3</v>
      </c>
      <c r="G12" s="6">
        <v>7.8999999999999996E-5</v>
      </c>
      <c r="H12" s="6">
        <v>3.0199999999999999E-6</v>
      </c>
      <c r="I12" s="6">
        <v>2.9540578999999998E-4</v>
      </c>
      <c r="J12" s="6">
        <v>2.5080239599999997E-5</v>
      </c>
      <c r="K12" s="6">
        <v>2.297088843E-4</v>
      </c>
      <c r="L12" s="6">
        <v>8.8665072313570579E-7</v>
      </c>
      <c r="M12" s="6">
        <v>4.2211807499999998E-5</v>
      </c>
      <c r="N12" s="6">
        <v>1.5461390219593329E-5</v>
      </c>
      <c r="O12" s="6">
        <v>3.1683289995896477E-6</v>
      </c>
      <c r="P12" s="6">
        <v>1.279095E-6</v>
      </c>
      <c r="Q12" s="6">
        <v>2.6256229999999999E-6</v>
      </c>
      <c r="R12" s="6">
        <v>7.6673520000000009E-6</v>
      </c>
      <c r="S12" s="6">
        <v>7.2305249999999997E-7</v>
      </c>
      <c r="T12" s="6">
        <v>4.3212792417952852E-6</v>
      </c>
      <c r="U12" s="6">
        <v>6.3039294999999998E-6</v>
      </c>
      <c r="V12" s="6">
        <v>8.3807337742067866E-7</v>
      </c>
      <c r="W12" s="6">
        <v>5.0086103925061752E-6</v>
      </c>
      <c r="X12" s="6">
        <v>5.8602066930374453E-7</v>
      </c>
      <c r="Y12" s="6">
        <v>4.0838001869656423E-6</v>
      </c>
      <c r="Z12" s="6">
        <v>3.2093468691048223E-7</v>
      </c>
      <c r="AA12" s="6">
        <v>2.4818962693357538E-7</v>
      </c>
      <c r="AB12" s="6">
        <v>1.0093126215622371E-6</v>
      </c>
      <c r="AC12" s="6">
        <v>3.3750371009373463E-7</v>
      </c>
      <c r="AD12" s="6">
        <v>4.1113865196532008E-7</v>
      </c>
      <c r="AE12" s="6">
        <v>3.0463425738744285E-7</v>
      </c>
      <c r="AF12" s="6">
        <v>1.1190759869610635E-5</v>
      </c>
      <c r="AG12" s="6">
        <v>3.0899148041061959E-7</v>
      </c>
      <c r="AH12" s="6">
        <v>1.3054833205613606E-6</v>
      </c>
      <c r="AI12" s="6">
        <v>4.1754404600000009E-5</v>
      </c>
      <c r="AJ12" s="6">
        <v>1.9913825400000004E-5</v>
      </c>
      <c r="AK12" s="6">
        <v>1.6163630600000001E-5</v>
      </c>
      <c r="AL12" s="6">
        <v>1.5902179735799999E-5</v>
      </c>
      <c r="AM12" s="6">
        <v>2.3919272125399999E-5</v>
      </c>
      <c r="AN12" s="6">
        <v>5.3833809627000009E-6</v>
      </c>
      <c r="AO12" s="6">
        <v>6.3693340006371905E-6</v>
      </c>
      <c r="AP12" s="6">
        <v>3.7794082931363004E-6</v>
      </c>
      <c r="AQ12" s="6">
        <v>7.4965189361400004E-6</v>
      </c>
      <c r="AR12" s="6">
        <v>5.4802288543600003E-6</v>
      </c>
      <c r="AS12" s="6"/>
      <c r="AT12" s="6">
        <v>2.03154932583E-6</v>
      </c>
      <c r="AU12" s="6">
        <v>1.3122158839829999E-5</v>
      </c>
      <c r="AV12" s="6">
        <v>1.5520112430092455E-6</v>
      </c>
      <c r="AW12" s="6">
        <v>1.4657103085999999E-5</v>
      </c>
      <c r="AX12" s="6">
        <v>1.31634812634E-6</v>
      </c>
      <c r="AY12" s="6">
        <v>1.6840267510734999E-4</v>
      </c>
      <c r="BA12" s="11">
        <f t="shared" si="0"/>
        <v>0.8525255391084875</v>
      </c>
      <c r="BB12" s="11">
        <f t="shared" si="1"/>
        <v>0.77299835132761785</v>
      </c>
      <c r="BC12" s="10">
        <f t="shared" si="2"/>
        <v>0.89648009682348151</v>
      </c>
    </row>
    <row r="13" spans="1:55" x14ac:dyDescent="0.25">
      <c r="A13" s="3">
        <v>1030</v>
      </c>
      <c r="B13" s="6">
        <v>4.5234773999999994E-4</v>
      </c>
      <c r="C13" s="6">
        <v>6.6480999999999997E-3</v>
      </c>
      <c r="D13" s="6">
        <v>3.725E-3</v>
      </c>
      <c r="E13" s="6">
        <v>1.2699999999999999E-3</v>
      </c>
      <c r="F13" s="6">
        <v>5.2290000000000001E-3</v>
      </c>
      <c r="G13" s="6">
        <v>8.2000000000000001E-5</v>
      </c>
      <c r="H13" s="6">
        <v>3.1099999999999999E-6</v>
      </c>
      <c r="I13" s="6">
        <v>3.4265917499999999E-4</v>
      </c>
      <c r="J13" s="6">
        <v>2.9666780000000001E-5</v>
      </c>
      <c r="K13" s="6">
        <v>2.624955676E-4</v>
      </c>
      <c r="L13" s="6">
        <v>1.0044651985118165E-6</v>
      </c>
      <c r="M13" s="6">
        <v>3.9082447499999997E-5</v>
      </c>
      <c r="N13" s="6">
        <v>2.0430328852775051E-5</v>
      </c>
      <c r="O13" s="6">
        <v>3.435599046552456E-6</v>
      </c>
      <c r="P13" s="6">
        <v>1.1507733999999999E-6</v>
      </c>
      <c r="Q13" s="6">
        <v>2.6224323999999999E-6</v>
      </c>
      <c r="R13" s="6">
        <v>8.0868479999999999E-6</v>
      </c>
      <c r="S13" s="6">
        <v>7.0504439999999994E-7</v>
      </c>
      <c r="T13" s="6">
        <v>4.8721008906199967E-6</v>
      </c>
      <c r="U13" s="6">
        <v>7.3709044999999998E-6</v>
      </c>
      <c r="V13" s="6">
        <v>7.6246507325810708E-7</v>
      </c>
      <c r="W13" s="6">
        <v>4.7402874167542136E-6</v>
      </c>
      <c r="X13" s="6">
        <v>2.8149264462353218E-6</v>
      </c>
      <c r="Y13" s="6">
        <v>4.7599865752406059E-6</v>
      </c>
      <c r="Z13" s="6">
        <v>4.4791557374248217E-7</v>
      </c>
      <c r="AA13" s="6">
        <v>3.1906955678976514E-7</v>
      </c>
      <c r="AB13" s="6">
        <v>1.1054632119079743E-6</v>
      </c>
      <c r="AC13" s="6">
        <v>4.4366490024692554E-7</v>
      </c>
      <c r="AD13" s="6">
        <v>3.8962486328838484E-7</v>
      </c>
      <c r="AE13" s="6">
        <v>3.1426471054662334E-7</v>
      </c>
      <c r="AF13" s="6">
        <v>1.1289564853050967E-5</v>
      </c>
      <c r="AG13" s="6">
        <v>2.9480574863629984E-7</v>
      </c>
      <c r="AH13" s="6">
        <v>9.6570811434412378E-7</v>
      </c>
      <c r="AI13" s="6">
        <v>5.260766360000001E-5</v>
      </c>
      <c r="AJ13" s="6">
        <v>2.40635178E-5</v>
      </c>
      <c r="AK13" s="6">
        <v>1.4104087400000002E-5</v>
      </c>
      <c r="AL13" s="6">
        <v>1.2517460562600001E-5</v>
      </c>
      <c r="AM13" s="6">
        <v>2.0746273728400001E-5</v>
      </c>
      <c r="AN13" s="6">
        <v>6.5751601890000005E-6</v>
      </c>
      <c r="AO13" s="6">
        <v>5.1732579487246786E-6</v>
      </c>
      <c r="AP13" s="6">
        <v>2.5738674267292367E-6</v>
      </c>
      <c r="AQ13" s="6">
        <v>6.3324756300000007E-6</v>
      </c>
      <c r="AR13" s="6">
        <v>4.6363814954600004E-6</v>
      </c>
      <c r="AS13" s="6"/>
      <c r="AT13" s="6">
        <v>2.39541097905E-6</v>
      </c>
      <c r="AU13" s="6">
        <v>1.1900614788359999E-5</v>
      </c>
      <c r="AV13" s="6">
        <v>1.7403790697425763E-6</v>
      </c>
      <c r="AW13" s="6">
        <v>1.1978386288E-5</v>
      </c>
      <c r="AX13" s="6">
        <v>1.3644837671399998E-6</v>
      </c>
      <c r="AY13" s="6">
        <v>1.2893779218201999E-4</v>
      </c>
      <c r="BA13" s="11">
        <f t="shared" si="0"/>
        <v>1.025658500071633</v>
      </c>
      <c r="BB13" s="11">
        <f t="shared" si="1"/>
        <v>0.94731901557781584</v>
      </c>
      <c r="BC13" s="10">
        <f t="shared" si="2"/>
        <v>0.89438186334408643</v>
      </c>
    </row>
    <row r="14" spans="1:55" x14ac:dyDescent="0.25">
      <c r="A14" s="3">
        <v>1060</v>
      </c>
      <c r="B14" s="6">
        <v>5.4781587899999996E-4</v>
      </c>
      <c r="C14" s="6">
        <v>5.70646E-3</v>
      </c>
      <c r="D14" s="6">
        <v>4.0299999999999997E-3</v>
      </c>
      <c r="E14" s="6">
        <v>2.065E-3</v>
      </c>
      <c r="F14" s="6">
        <v>5.5239999999999994E-3</v>
      </c>
      <c r="G14" s="6">
        <v>5.5999999999999999E-5</v>
      </c>
      <c r="H14" s="6">
        <v>4.8299999999999995E-6</v>
      </c>
      <c r="I14" s="6">
        <v>3.2747641499999996E-4</v>
      </c>
      <c r="J14" s="6">
        <v>3.0376785400000002E-5</v>
      </c>
      <c r="K14" s="6">
        <v>2.4850535499999998E-4</v>
      </c>
      <c r="L14" s="6">
        <v>9.5539558804329554E-7</v>
      </c>
      <c r="M14" s="6">
        <v>2.7760065E-5</v>
      </c>
      <c r="N14" s="6">
        <v>2.361043607102568E-5</v>
      </c>
      <c r="O14" s="6">
        <v>3.1346142339033537E-6</v>
      </c>
      <c r="P14" s="6">
        <v>7.3052650000000003E-7</v>
      </c>
      <c r="Q14" s="6">
        <v>2.0813247000000001E-6</v>
      </c>
      <c r="R14" s="6">
        <v>6.2935949999999998E-6</v>
      </c>
      <c r="S14" s="6">
        <v>4.9190039999999997E-7</v>
      </c>
      <c r="T14" s="6">
        <v>4.5022466479860897E-6</v>
      </c>
      <c r="U14" s="6">
        <v>7.0596895E-6</v>
      </c>
      <c r="V14" s="6">
        <v>2.513769635911514E-7</v>
      </c>
      <c r="W14" s="6">
        <v>1.1553244217768264E-6</v>
      </c>
      <c r="X14" s="6">
        <v>2.4325301273674202E-6</v>
      </c>
      <c r="Y14" s="6">
        <v>3.2784338703454786E-6</v>
      </c>
      <c r="Z14" s="6">
        <v>4.2443551514743931E-7</v>
      </c>
      <c r="AA14" s="6"/>
      <c r="AB14" s="6">
        <v>7.8336605907888175E-7</v>
      </c>
      <c r="AC14" s="6">
        <v>2.6857706800485286E-7</v>
      </c>
      <c r="AD14" s="6"/>
      <c r="AE14" s="6"/>
      <c r="AF14" s="6">
        <v>8.0236033846390323E-6</v>
      </c>
      <c r="AG14" s="6"/>
      <c r="AH14" s="6"/>
      <c r="AI14" s="6">
        <v>5.50699652E-5</v>
      </c>
      <c r="AJ14" s="6">
        <v>2.1298330200000001E-5</v>
      </c>
      <c r="AK14" s="6">
        <v>8.7904076000000002E-6</v>
      </c>
      <c r="AL14" s="6">
        <v>5.2007275425000004E-6</v>
      </c>
      <c r="AM14" s="6">
        <v>1.33427346946E-5</v>
      </c>
      <c r="AN14" s="6">
        <v>6.9222932513000004E-6</v>
      </c>
      <c r="AO14" s="6">
        <v>2.8207881811111557E-6</v>
      </c>
      <c r="AP14" s="6">
        <v>1.07626942734746E-6</v>
      </c>
      <c r="AQ14" s="6">
        <v>4.1996995931800008E-6</v>
      </c>
      <c r="AR14" s="6">
        <v>3.0910029139600005E-6</v>
      </c>
      <c r="AS14" s="6"/>
      <c r="AT14" s="6">
        <v>1.9179553795199996E-6</v>
      </c>
      <c r="AU14" s="6">
        <v>6.2315696948399993E-6</v>
      </c>
      <c r="AV14" s="6">
        <v>9.8868313354352375E-7</v>
      </c>
      <c r="AW14" s="6">
        <v>1.001471519E-5</v>
      </c>
      <c r="AX14" s="6">
        <v>8.2718763777E-7</v>
      </c>
      <c r="AY14" s="6">
        <v>4.6385167905010002E-5</v>
      </c>
      <c r="BA14" s="11">
        <f t="shared" si="0"/>
        <v>1.0158587863728659</v>
      </c>
      <c r="BB14" s="11">
        <f t="shared" si="1"/>
        <v>0.87558878255412687</v>
      </c>
      <c r="BC14" s="10">
        <f t="shared" si="2"/>
        <v>0.90095904859485609</v>
      </c>
    </row>
    <row r="15" spans="1:55" x14ac:dyDescent="0.25">
      <c r="A15" s="3">
        <v>1090</v>
      </c>
      <c r="B15" s="6">
        <v>5.7387563999999999E-4</v>
      </c>
      <c r="C15" s="6">
        <v>4.6538599999999992E-3</v>
      </c>
      <c r="D15" s="6">
        <v>4.4780000000000002E-3</v>
      </c>
      <c r="E15" s="6">
        <v>3.1830000000000001E-3</v>
      </c>
      <c r="F15" s="6">
        <v>5.3330000000000001E-3</v>
      </c>
      <c r="G15" s="6">
        <v>4.6E-5</v>
      </c>
      <c r="H15" s="6">
        <v>2.2799999999999998E-6</v>
      </c>
      <c r="I15" s="6">
        <v>2.5922276500000001E-4</v>
      </c>
      <c r="J15" s="6">
        <v>2.6695437599999999E-5</v>
      </c>
      <c r="K15" s="6">
        <v>2.0162074239999999E-4</v>
      </c>
      <c r="L15" s="6">
        <v>7.5299332199640938E-7</v>
      </c>
      <c r="M15" s="6">
        <v>1.9029077499999999E-5</v>
      </c>
      <c r="N15" s="6">
        <v>2.2891301642207385E-5</v>
      </c>
      <c r="O15" s="6">
        <v>2.7697216870616343E-6</v>
      </c>
      <c r="P15" s="6">
        <v>4.6066440000000002E-7</v>
      </c>
      <c r="Q15" s="6">
        <v>1.6186876999999999E-6</v>
      </c>
      <c r="R15" s="6">
        <v>4.8486569999999997E-6</v>
      </c>
      <c r="S15" s="6"/>
      <c r="T15" s="6">
        <v>3.7410714517790691E-6</v>
      </c>
      <c r="U15" s="6">
        <v>7.0395225E-6</v>
      </c>
      <c r="V15" s="6">
        <v>1.3840999818281012E-6</v>
      </c>
      <c r="W15" s="6">
        <v>6.2191435509631634E-7</v>
      </c>
      <c r="X15" s="6"/>
      <c r="Y15" s="6">
        <v>2.2452499081751993E-6</v>
      </c>
      <c r="Z15" s="6">
        <v>4.4028151324072597E-7</v>
      </c>
      <c r="AA15" s="6"/>
      <c r="AB15" s="6">
        <v>5.9682707730096575E-7</v>
      </c>
      <c r="AC15" s="6"/>
      <c r="AD15" s="6"/>
      <c r="AE15" s="6"/>
      <c r="AF15" s="6">
        <v>5.1626408448415779E-6</v>
      </c>
      <c r="AG15" s="6"/>
      <c r="AH15" s="6"/>
      <c r="AI15" s="6">
        <v>4.857443960000001E-5</v>
      </c>
      <c r="AJ15" s="6">
        <v>1.4756742E-5</v>
      </c>
      <c r="AK15" s="6">
        <v>5.4350972000000007E-6</v>
      </c>
      <c r="AL15" s="6">
        <v>2.4549003867000002E-6</v>
      </c>
      <c r="AM15" s="6">
        <v>1.1506156205199999E-5</v>
      </c>
      <c r="AN15" s="6">
        <v>7.8831492090000009E-6</v>
      </c>
      <c r="AO15" s="6">
        <v>1.9774169980678126E-6</v>
      </c>
      <c r="AP15" s="6">
        <v>5.3039422734150892E-7</v>
      </c>
      <c r="AQ15" s="6">
        <v>3.8349086235200003E-6</v>
      </c>
      <c r="AR15" s="6">
        <v>2.8179472669400002E-6</v>
      </c>
      <c r="AS15" s="6"/>
      <c r="AT15" s="6">
        <v>1.8566505526499999E-6</v>
      </c>
      <c r="AU15" s="6">
        <v>4.5716678641799997E-6</v>
      </c>
      <c r="AV15" s="6">
        <v>8.2199664996726265E-7</v>
      </c>
      <c r="AW15" s="6">
        <v>8.132996479999999E-6</v>
      </c>
      <c r="AX15" s="6">
        <v>7.2018462281999991E-7</v>
      </c>
      <c r="AY15" s="6">
        <v>2.169291422005E-5</v>
      </c>
      <c r="BA15" s="11">
        <f t="shared" si="0"/>
        <v>1.0433546625163963</v>
      </c>
      <c r="BB15" s="11">
        <f t="shared" si="1"/>
        <v>0.85866103539112382</v>
      </c>
      <c r="BC15" s="10">
        <f t="shared" si="2"/>
        <v>0.91312038296543441</v>
      </c>
    </row>
    <row r="16" spans="1:55" x14ac:dyDescent="0.25">
      <c r="A16" s="3">
        <v>1120</v>
      </c>
      <c r="B16" s="6">
        <v>5.4781587899999996E-4</v>
      </c>
      <c r="C16" s="6">
        <v>3.5951800000000003E-3</v>
      </c>
      <c r="D16" s="6">
        <v>4.908E-3</v>
      </c>
      <c r="E16" s="6">
        <v>4.0029999999999996E-3</v>
      </c>
      <c r="F16" s="6">
        <v>4.5880000000000001E-3</v>
      </c>
      <c r="G16" s="6">
        <v>2.5999999999999998E-5</v>
      </c>
      <c r="H16" s="6">
        <v>1.61E-6</v>
      </c>
      <c r="I16" s="6">
        <v>2.2376734499999999E-4</v>
      </c>
      <c r="J16" s="6">
        <v>2.6223914599999999E-5</v>
      </c>
      <c r="K16" s="6">
        <v>1.797553114E-4</v>
      </c>
      <c r="L16" s="6">
        <v>5.7318994257431694E-7</v>
      </c>
      <c r="M16" s="6">
        <v>1.5460140000000001E-5</v>
      </c>
      <c r="N16" s="6">
        <v>2.5748141670042279E-5</v>
      </c>
      <c r="O16" s="6">
        <v>2.9759186170742397E-6</v>
      </c>
      <c r="P16" s="6">
        <v>3.5526190000000003E-7</v>
      </c>
      <c r="Q16" s="6">
        <v>1.6433094999999999E-6</v>
      </c>
      <c r="R16" s="6">
        <v>4.4907719999999995E-6</v>
      </c>
      <c r="S16" s="6"/>
      <c r="T16" s="6">
        <v>4.0347306654749105E-6</v>
      </c>
      <c r="U16" s="6">
        <v>7.3109394999999995E-6</v>
      </c>
      <c r="V16" s="6">
        <v>4.8178081930801122E-7</v>
      </c>
      <c r="W16" s="6"/>
      <c r="X16" s="6"/>
      <c r="Y16" s="6">
        <v>1.6433185611111882E-6</v>
      </c>
      <c r="Z16" s="6">
        <v>3.8653894389170954E-7</v>
      </c>
      <c r="AA16" s="6"/>
      <c r="AB16" s="6">
        <v>6.0080690112685576E-7</v>
      </c>
      <c r="AC16" s="6"/>
      <c r="AD16" s="6"/>
      <c r="AE16" s="6"/>
      <c r="AF16" s="6">
        <v>4.6712401642334235E-6</v>
      </c>
      <c r="AG16" s="6"/>
      <c r="AH16" s="6"/>
      <c r="AI16" s="6">
        <v>4.8213095200000004E-5</v>
      </c>
      <c r="AJ16" s="6">
        <v>1.2736903200000001E-5</v>
      </c>
      <c r="AK16" s="6"/>
      <c r="AL16" s="6">
        <v>1.4669529360000001E-6</v>
      </c>
      <c r="AM16" s="6">
        <v>8.7883301262000002E-6</v>
      </c>
      <c r="AN16" s="6">
        <v>8.727614782800002E-6</v>
      </c>
      <c r="AO16" s="6">
        <v>1.3329588425961462E-6</v>
      </c>
      <c r="AP16" s="6">
        <v>1.6251223218011347E-7</v>
      </c>
      <c r="AQ16" s="6">
        <v>2.9689261245800003E-6</v>
      </c>
      <c r="AR16" s="6">
        <v>2.2056675269199998E-6</v>
      </c>
      <c r="AS16" s="6"/>
      <c r="AT16" s="6">
        <v>1.56853472742E-6</v>
      </c>
      <c r="AU16" s="6">
        <v>3.24790612209E-6</v>
      </c>
      <c r="AV16" s="6">
        <v>5.2924892598553392E-7</v>
      </c>
      <c r="AW16" s="6"/>
      <c r="AX16" s="6">
        <v>5.7644225963999997E-7</v>
      </c>
      <c r="AY16" s="6">
        <v>1.8727806374379998E-5</v>
      </c>
      <c r="BA16" s="11">
        <f t="shared" si="0"/>
        <v>1.0217176819056892</v>
      </c>
      <c r="BB16" s="11">
        <f t="shared" si="1"/>
        <v>0.87524161340211015</v>
      </c>
      <c r="BC16" s="10">
        <f t="shared" si="2"/>
        <v>0.88368822251375589</v>
      </c>
    </row>
    <row r="17" spans="1:55" x14ac:dyDescent="0.25">
      <c r="A17" s="3">
        <v>1150</v>
      </c>
      <c r="B17" s="6">
        <v>5.2943822100000001E-4</v>
      </c>
      <c r="C17" s="6">
        <v>3.1374699999999998E-3</v>
      </c>
      <c r="D17" s="6">
        <v>5.1989999999999996E-3</v>
      </c>
      <c r="E17" s="6">
        <v>4.8379999999999994E-3</v>
      </c>
      <c r="F17" s="6">
        <v>3.9849999999999998E-3</v>
      </c>
      <c r="G17" s="6">
        <v>1.5999999999999999E-5</v>
      </c>
      <c r="H17" s="6">
        <v>5.8999999999999996E-7</v>
      </c>
      <c r="I17" s="6">
        <v>1.94958235E-4</v>
      </c>
      <c r="J17" s="6">
        <v>2.58384438E-5</v>
      </c>
      <c r="K17" s="6">
        <v>1.6187091269999999E-4</v>
      </c>
      <c r="L17" s="6">
        <v>4.7327283720000986E-7</v>
      </c>
      <c r="M17" s="6">
        <v>1.4150884999999998E-5</v>
      </c>
      <c r="N17" s="6">
        <v>3.0702222618984836E-5</v>
      </c>
      <c r="O17" s="6">
        <v>3.4012829984208016E-6</v>
      </c>
      <c r="P17" s="6"/>
      <c r="Q17" s="6">
        <v>1.5728755000000001E-6</v>
      </c>
      <c r="R17" s="6">
        <v>4.2278610000000006E-6</v>
      </c>
      <c r="S17" s="6"/>
      <c r="T17" s="6">
        <v>4.7918281975945791E-6</v>
      </c>
      <c r="U17" s="6">
        <v>7.5335470000000002E-6</v>
      </c>
      <c r="V17" s="6"/>
      <c r="W17" s="6"/>
      <c r="X17" s="6"/>
      <c r="Y17" s="6">
        <v>1.8798503877208461E-6</v>
      </c>
      <c r="Z17" s="6">
        <v>4.4977086334649459E-7</v>
      </c>
      <c r="AA17" s="6"/>
      <c r="AB17" s="6"/>
      <c r="AC17" s="6"/>
      <c r="AD17" s="6"/>
      <c r="AE17" s="6"/>
      <c r="AF17" s="6">
        <v>3.6349885501362111E-6</v>
      </c>
      <c r="AG17" s="6"/>
      <c r="AH17" s="6"/>
      <c r="AI17" s="6">
        <v>5.0288226200000005E-5</v>
      </c>
      <c r="AJ17" s="6">
        <v>1.32561954E-5</v>
      </c>
      <c r="AK17" s="6"/>
      <c r="AL17" s="6">
        <v>6.7990477710000009E-7</v>
      </c>
      <c r="AM17" s="6">
        <v>6.6531617819999997E-6</v>
      </c>
      <c r="AN17" s="6">
        <v>9.5701841595000003E-6</v>
      </c>
      <c r="AO17" s="6">
        <v>8.1429308522220267E-7</v>
      </c>
      <c r="AP17" s="6">
        <v>1.5506799606080382E-7</v>
      </c>
      <c r="AQ17" s="6">
        <v>2.0128232378800002E-6</v>
      </c>
      <c r="AR17" s="6">
        <v>1.49151523716E-6</v>
      </c>
      <c r="AS17" s="6"/>
      <c r="AT17" s="6">
        <v>1.3042425867299999E-6</v>
      </c>
      <c r="AU17" s="6">
        <v>2.33455247433E-6</v>
      </c>
      <c r="AV17" s="6">
        <v>1.5333648911632755E-7</v>
      </c>
      <c r="AW17" s="6"/>
      <c r="AX17" s="6">
        <v>3.5160571055999996E-7</v>
      </c>
      <c r="AY17" s="6">
        <v>1.4538672182499999E-6</v>
      </c>
      <c r="BA17" s="11">
        <f t="shared" si="0"/>
        <v>1.017694475771266</v>
      </c>
      <c r="BB17" s="11">
        <f t="shared" si="1"/>
        <v>0.8755748017381515</v>
      </c>
      <c r="BC17" s="10">
        <f t="shared" si="2"/>
        <v>0.89840082618130823</v>
      </c>
    </row>
    <row r="18" spans="1:55" x14ac:dyDescent="0.25">
      <c r="A18" s="3">
        <v>1180</v>
      </c>
      <c r="B18" s="6">
        <v>5.8547853E-4</v>
      </c>
      <c r="C18" s="6">
        <v>3.2769299999999995E-3</v>
      </c>
      <c r="D18" s="6">
        <v>4.4759999999999999E-3</v>
      </c>
      <c r="E18" s="6">
        <v>5.2639999999999996E-3</v>
      </c>
      <c r="F18" s="6">
        <v>3.2399999999999998E-3</v>
      </c>
      <c r="G18" s="6">
        <v>1.9999999999999998E-5</v>
      </c>
      <c r="H18" s="6"/>
      <c r="I18" s="6">
        <v>5.01814E-5</v>
      </c>
      <c r="J18" s="6">
        <v>6.2042499999999999E-6</v>
      </c>
      <c r="K18" s="6">
        <v>3.9395529600000001E-5</v>
      </c>
      <c r="L18" s="6"/>
      <c r="M18" s="6">
        <v>3.2838050000000001E-6</v>
      </c>
      <c r="N18" s="6">
        <v>1.0298288667377086E-5</v>
      </c>
      <c r="O18" s="6">
        <v>9.2649035080856535E-7</v>
      </c>
      <c r="P18" s="6"/>
      <c r="Q18" s="6">
        <v>3.4073200000000001E-7</v>
      </c>
      <c r="R18" s="6">
        <v>8.7258599999999995E-7</v>
      </c>
      <c r="S18" s="6"/>
      <c r="T18" s="6">
        <v>1.3564130538510028E-6</v>
      </c>
      <c r="U18" s="6">
        <v>1.9407555000000001E-6</v>
      </c>
      <c r="V18" s="6"/>
      <c r="W18" s="6"/>
      <c r="X18" s="6"/>
      <c r="Y18" s="6">
        <v>5.6097185758870377E-7</v>
      </c>
      <c r="Z18" s="6"/>
      <c r="AA18" s="6"/>
      <c r="AB18" s="6"/>
      <c r="AC18" s="6"/>
      <c r="AD18" s="6"/>
      <c r="AE18" s="6"/>
      <c r="AF18" s="6">
        <v>4.2213073731924323E-7</v>
      </c>
      <c r="AG18" s="6"/>
      <c r="AH18" s="6"/>
      <c r="AI18" s="6">
        <v>1.4886872200000001E-5</v>
      </c>
      <c r="AJ18" s="6">
        <v>3.8698632000000003E-6</v>
      </c>
      <c r="AK18" s="6"/>
      <c r="AL18" s="6"/>
      <c r="AM18" s="6">
        <v>2.2007827148000001E-6</v>
      </c>
      <c r="AN18" s="6">
        <v>2.5823495649000001E-6</v>
      </c>
      <c r="AO18" s="6"/>
      <c r="AP18" s="6"/>
      <c r="AQ18" s="6"/>
      <c r="AR18" s="6">
        <v>2.1519884958000002E-7</v>
      </c>
      <c r="AS18" s="6"/>
      <c r="AT18" s="6">
        <v>1.9397061456300002E-6</v>
      </c>
      <c r="AU18" s="6">
        <v>1.7262848117699997E-6</v>
      </c>
      <c r="AV18" s="6"/>
      <c r="AW18" s="6"/>
      <c r="AX18" s="6"/>
      <c r="AY18" s="6">
        <v>7.5360924224999991E-7</v>
      </c>
      <c r="BA18" s="11">
        <f t="shared" si="0"/>
        <v>0.88991127496382694</v>
      </c>
      <c r="BB18" s="11">
        <f t="shared" si="1"/>
        <v>0.67724722420379135</v>
      </c>
      <c r="BC18" s="10">
        <f t="shared" si="2"/>
        <v>0.88637905747293733</v>
      </c>
    </row>
    <row r="19" spans="1:5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3AC6-07E4-4293-810C-2F9877C71DBF}">
  <sheetPr codeName="Feuil3"/>
  <dimension ref="A1:BJ19"/>
  <sheetViews>
    <sheetView tabSelected="1" zoomScaleNormal="100" workbookViewId="0"/>
  </sheetViews>
  <sheetFormatPr baseColWidth="10" defaultRowHeight="15" x14ac:dyDescent="0.25"/>
  <cols>
    <col min="7" max="7" width="11.42578125" customWidth="1"/>
    <col min="13" max="13" width="11.42578125" customWidth="1"/>
    <col min="30" max="30" width="11.42578125" customWidth="1"/>
  </cols>
  <sheetData>
    <row r="1" spans="1:62" x14ac:dyDescent="0.25">
      <c r="A1" s="2" t="s">
        <v>36</v>
      </c>
      <c r="B1" s="5" t="s">
        <v>12</v>
      </c>
      <c r="C1" s="5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50</v>
      </c>
      <c r="I1" s="2" t="s">
        <v>18</v>
      </c>
      <c r="J1" s="2" t="s">
        <v>20</v>
      </c>
      <c r="K1" s="2" t="s">
        <v>22</v>
      </c>
      <c r="L1" s="2" t="s">
        <v>56</v>
      </c>
      <c r="M1" s="2" t="s">
        <v>21</v>
      </c>
      <c r="N1" s="2" t="s">
        <v>19</v>
      </c>
      <c r="O1" s="2" t="s">
        <v>0</v>
      </c>
      <c r="P1" s="2" t="s">
        <v>1</v>
      </c>
      <c r="Q1" s="2" t="s">
        <v>2</v>
      </c>
      <c r="R1" s="2" t="s">
        <v>3</v>
      </c>
      <c r="S1" s="2" t="s">
        <v>4</v>
      </c>
      <c r="T1" s="2" t="s">
        <v>5</v>
      </c>
      <c r="U1" s="2" t="s">
        <v>6</v>
      </c>
      <c r="V1" s="2" t="s">
        <v>37</v>
      </c>
      <c r="W1" s="2" t="s">
        <v>38</v>
      </c>
      <c r="X1" s="2" t="s">
        <v>48</v>
      </c>
      <c r="Y1" s="2" t="s">
        <v>39</v>
      </c>
      <c r="Z1" s="2" t="s">
        <v>7</v>
      </c>
      <c r="AA1" s="2" t="s">
        <v>58</v>
      </c>
      <c r="AB1" s="2" t="s">
        <v>57</v>
      </c>
      <c r="AC1" s="2" t="s">
        <v>59</v>
      </c>
      <c r="AD1" s="2" t="s">
        <v>40</v>
      </c>
      <c r="AE1" s="2" t="s">
        <v>41</v>
      </c>
      <c r="AF1" s="2" t="s">
        <v>42</v>
      </c>
      <c r="AG1" s="2" t="s">
        <v>49</v>
      </c>
      <c r="AH1" s="2" t="s">
        <v>43</v>
      </c>
      <c r="AI1" s="2" t="s">
        <v>44</v>
      </c>
      <c r="AJ1" s="2" t="s">
        <v>8</v>
      </c>
      <c r="AK1" s="2" t="s">
        <v>45</v>
      </c>
      <c r="AL1" s="2" t="s">
        <v>9</v>
      </c>
      <c r="AM1" s="2" t="s">
        <v>45</v>
      </c>
      <c r="AN1" s="2" t="s">
        <v>10</v>
      </c>
      <c r="AO1" s="2" t="s">
        <v>11</v>
      </c>
      <c r="AP1" s="2" t="s">
        <v>23</v>
      </c>
      <c r="AQ1" s="2" t="s">
        <v>46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47</v>
      </c>
      <c r="BB1" s="2" t="s">
        <v>60</v>
      </c>
      <c r="BC1" s="2" t="s">
        <v>60</v>
      </c>
      <c r="BD1" s="2" t="s">
        <v>33</v>
      </c>
      <c r="BE1" s="2" t="s">
        <v>34</v>
      </c>
      <c r="BF1" s="2" t="s">
        <v>35</v>
      </c>
      <c r="BH1" s="9" t="s">
        <v>53</v>
      </c>
      <c r="BI1" s="9" t="s">
        <v>54</v>
      </c>
      <c r="BJ1" s="9" t="s">
        <v>55</v>
      </c>
    </row>
    <row r="2" spans="1:62" x14ac:dyDescent="0.25">
      <c r="A2" s="3">
        <v>700</v>
      </c>
      <c r="B2" s="6"/>
      <c r="C2" s="6">
        <v>7.14476E-3</v>
      </c>
      <c r="D2" s="6">
        <v>1.4999999999999999E-5</v>
      </c>
      <c r="E2" s="6"/>
      <c r="F2" s="6"/>
      <c r="G2" s="6"/>
      <c r="H2" s="6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>
        <v>1.0514810475582002E-3</v>
      </c>
      <c r="BH2" s="11">
        <f>(E2+F2+G2+H2+I2+2*J2+2*K2+3*L2+3*M2+2*N2+3*O2+4*P2+4*Q2+4*R2+4*S2+3*T2+4*U2+5*V2+5*W2+5*X2+5*Y2+5*Z2+4*AA2+4*AB2+4*AC2+6*AD2+6*AE2+6*AF2+5*AG2+6*AH2+6*AI2+6*AJ2+6*AK2+4*AL2+6*AM2+6*AN2+7*AO2+2*AP2+3*AQ2+5*AR2+5*AS2+4*AT2+4*AU2+6*AV2+6*AW2+5*AX2+8*AY2+8*AZ2+7*BA2+9*BB2+9*BC2+9*BD2+9*BE2+10*BF2)*100</f>
        <v>1.0514810475582002</v>
      </c>
      <c r="BI2" s="11">
        <f>(2*B2+2*D2+2*G2+2*H2+4*I2+6*J2+4*K2+8*L2+6*M2+2*N2+4*O2+8*P2+8*Q2+8*R2+8*S2+4*T2+6*U2+10*V2+8*W2+10*X2+10*Y2+10*Z2+6*AA2+4*AB2+6*AC2+10*AD2+12*AE2+12*AF2+8*AG2+10*AH2+10*AI2+8*AJ2+10*AK2+6*AL2+10*AM2+6*AN2+8*AO2+4*AP2+6*AQ2+8*AR2+6*AS2+6*AT2+6*AU2+8*AV2+8*AW2+8*AX2+8*AY2+10*AZ2+6*BA2+12*BB2+12*BC2+10*BD2+14*BE2+16*BF2)*1000/16</f>
        <v>1.0533560475582</v>
      </c>
      <c r="BJ2" s="10">
        <f>(2*C2+D2+2*E2+F2+G2+2*H2+AL2+AP2+AQ2+AT2+AU2+AX2+BF2)*1000/14.5</f>
        <v>1.0590345550040139</v>
      </c>
    </row>
    <row r="3" spans="1:62" x14ac:dyDescent="0.25">
      <c r="A3" s="3">
        <v>730</v>
      </c>
      <c r="B3" s="6"/>
      <c r="C3" s="6">
        <v>7.2984699999999996E-3</v>
      </c>
      <c r="D3" s="6">
        <v>1.1E-5</v>
      </c>
      <c r="E3" s="6"/>
      <c r="F3" s="6"/>
      <c r="G3" s="6"/>
      <c r="H3" s="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6"/>
      <c r="AQ3" s="6"/>
      <c r="AR3" s="6"/>
      <c r="AS3" s="6"/>
      <c r="AT3" s="6"/>
      <c r="AU3" s="6"/>
      <c r="AV3" s="6">
        <v>1.5309407125999999E-7</v>
      </c>
      <c r="AW3" s="6">
        <v>1.3352176266000001E-7</v>
      </c>
      <c r="AX3" s="6"/>
      <c r="AY3" s="6"/>
      <c r="AZ3" s="6">
        <v>2.0589336692999999E-7</v>
      </c>
      <c r="BA3" s="6"/>
      <c r="BB3" s="6"/>
      <c r="BC3" s="6"/>
      <c r="BD3" s="6"/>
      <c r="BE3" s="6"/>
      <c r="BF3" s="6">
        <v>9.8992977190660012E-4</v>
      </c>
      <c r="BH3" s="11">
        <f t="shared" ref="BH3:BH18" si="0">(E3+F3+G3+H3+I3+2*J3+2*K3+3*L3+3*M3+2*N3+3*O3+4*P3+4*Q3+4*R3+4*S3+3*T3+4*U3+5*V3+5*W3+5*X3+5*Y3+5*Z3+4*AA3+4*AB3+4*AC3+6*AD3+6*AE3+6*AF3+5*AG3+6*AH3+6*AI3+6*AJ3+6*AK3+4*AL3+6*AM3+6*AN3+7*AO3+2*AP3+3*AQ3+5*AR3+5*AS3+4*AT3+4*AU3+6*AV3+6*AW3+5*AX3+8*AY3+8*AZ3+7*BA3+9*BB3+9*BC3+9*BD3+9*BE3+10*BF3)*100</f>
        <v>0.99026645610049613</v>
      </c>
      <c r="BI3" s="11">
        <f t="shared" ref="BI3:BI18" si="1">(2*B3+2*D3+2*G3+2*H3+4*I3+6*J3+4*K3+8*L3+6*M3+2*N3+4*O3+8*P3+8*Q3+8*R3+8*S3+4*T3+6*U3+10*V3+8*W3+10*X3+10*Y3+10*Z3+6*AA3+4*AB3+6*AC3+10*AD3+12*AE3+12*AF3+8*AG3+10*AH3+10*AI3+8*AJ3+10*AK3+6*AL3+10*AM3+6*AN3+8*AO3+4*AP3+6*AQ3+8*AR3+6*AS3+6*AT3+6*AU3+8*AV3+8*AW3+8*AX3+8*AY3+10*AZ3+6*BA3+12*BB3+12*BC3+10*BD3+14*BE3+16*BF3)*1000/16</f>
        <v>0.99157676317789145</v>
      </c>
      <c r="BJ3" s="10">
        <f t="shared" ref="BJ3:BJ18" si="2">(2*C3+D3+2*E3+F3+G3+2*H3+AL3+AP3+AQ3+AT3+AU3+AX3+BF3)*1000/14.5</f>
        <v>1.0757151566832137</v>
      </c>
    </row>
    <row r="4" spans="1:62" x14ac:dyDescent="0.25">
      <c r="A4" s="3">
        <v>760</v>
      </c>
      <c r="B4" s="6"/>
      <c r="C4" s="6">
        <v>7.1591999999999992E-3</v>
      </c>
      <c r="D4" s="6">
        <v>2.1999999999999999E-5</v>
      </c>
      <c r="E4" s="6"/>
      <c r="F4" s="6"/>
      <c r="G4" s="6"/>
      <c r="H4" s="6">
        <v>9.5999999999999991E-7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6"/>
      <c r="AQ4" s="6"/>
      <c r="AR4" s="6"/>
      <c r="AS4" s="6"/>
      <c r="AT4" s="6"/>
      <c r="AU4" s="6"/>
      <c r="AV4" s="6"/>
      <c r="AW4" s="6">
        <v>2.3104100968000003E-7</v>
      </c>
      <c r="AX4" s="6"/>
      <c r="AY4" s="6"/>
      <c r="AZ4" s="6"/>
      <c r="BA4" s="6"/>
      <c r="BB4" s="6"/>
      <c r="BC4" s="6"/>
      <c r="BD4" s="6"/>
      <c r="BE4" s="6"/>
      <c r="BF4" s="6">
        <v>1.0434776428370001E-3</v>
      </c>
      <c r="BH4" s="11">
        <f t="shared" si="0"/>
        <v>1.0437122674428081</v>
      </c>
      <c r="BI4" s="11">
        <f t="shared" si="1"/>
        <v>1.0464631633418402</v>
      </c>
      <c r="BJ4" s="10">
        <f t="shared" si="2"/>
        <v>1.0610894926094481</v>
      </c>
    </row>
    <row r="5" spans="1:62" x14ac:dyDescent="0.25">
      <c r="A5" s="3">
        <v>790</v>
      </c>
      <c r="B5" s="6"/>
      <c r="C5" s="6">
        <v>6.8869300000000003E-3</v>
      </c>
      <c r="D5" s="6">
        <v>2.4999999999999998E-5</v>
      </c>
      <c r="E5" s="6"/>
      <c r="F5" s="6">
        <v>9.9999999999999991E-6</v>
      </c>
      <c r="G5" s="6"/>
      <c r="H5" s="6">
        <v>1.8300000000000001E-6</v>
      </c>
      <c r="I5" s="8">
        <v>1.6916499999999999E-6</v>
      </c>
      <c r="J5" s="8"/>
      <c r="K5" s="8">
        <v>1.1341715E-6</v>
      </c>
      <c r="L5" s="8"/>
      <c r="M5" s="8">
        <v>1.6754349999999998E-6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>
        <v>2.1898264094832575E-6</v>
      </c>
      <c r="AK5" s="8"/>
      <c r="AL5" s="8"/>
      <c r="AM5" s="8"/>
      <c r="AN5" s="8"/>
      <c r="AO5" s="8"/>
      <c r="AP5" s="6"/>
      <c r="AQ5" s="6">
        <v>2.3186272617000001E-6</v>
      </c>
      <c r="AR5" s="6">
        <v>6.9037715840000001E-7</v>
      </c>
      <c r="AS5" s="6">
        <v>2.1993306500000001E-7</v>
      </c>
      <c r="AT5" s="6">
        <v>2.2905458769557546E-6</v>
      </c>
      <c r="AU5" s="6"/>
      <c r="AV5" s="6">
        <v>1.6420025928800003E-6</v>
      </c>
      <c r="AW5" s="6">
        <v>1.3697782463885087E-6</v>
      </c>
      <c r="AX5" s="6"/>
      <c r="AY5" s="6">
        <v>3.9872437226999995E-7</v>
      </c>
      <c r="AZ5" s="6">
        <v>1.1755133604E-7</v>
      </c>
      <c r="BA5" s="6"/>
      <c r="BB5" s="6"/>
      <c r="BC5" s="6">
        <v>1.365774336E-6</v>
      </c>
      <c r="BD5" s="6"/>
      <c r="BE5" s="6"/>
      <c r="BF5" s="6">
        <v>1.0318590275076606E-3</v>
      </c>
      <c r="BH5" s="11">
        <f t="shared" si="0"/>
        <v>1.0407708007669521</v>
      </c>
      <c r="BI5" s="11">
        <f t="shared" si="1"/>
        <v>1.0426015905607673</v>
      </c>
      <c r="BJ5" s="10">
        <f t="shared" si="2"/>
        <v>1.0240681517687116</v>
      </c>
    </row>
    <row r="6" spans="1:62" x14ac:dyDescent="0.25">
      <c r="A6" s="3">
        <v>820</v>
      </c>
      <c r="B6" s="6"/>
      <c r="C6" s="6">
        <v>6.9213199999999999E-3</v>
      </c>
      <c r="D6" s="6">
        <v>8.2999999999999998E-5</v>
      </c>
      <c r="E6" s="6">
        <v>1.9999999999999999E-6</v>
      </c>
      <c r="F6" s="6">
        <v>1.02E-4</v>
      </c>
      <c r="G6" s="6">
        <v>4.9999999999999996E-6</v>
      </c>
      <c r="H6" s="6">
        <v>2.7499999999999999E-6</v>
      </c>
      <c r="I6" s="8">
        <v>8.4184599999999997E-6</v>
      </c>
      <c r="J6" s="8"/>
      <c r="K6" s="8">
        <v>1.00045701E-5</v>
      </c>
      <c r="L6" s="8"/>
      <c r="M6" s="8">
        <v>1.2352794999999999E-5</v>
      </c>
      <c r="N6" s="8"/>
      <c r="O6" s="8"/>
      <c r="P6" s="8"/>
      <c r="Q6" s="8"/>
      <c r="R6" s="8">
        <v>8.6093700000000005E-7</v>
      </c>
      <c r="S6" s="8"/>
      <c r="T6" s="8"/>
      <c r="U6" s="8">
        <v>6.3854349999999994E-7</v>
      </c>
      <c r="V6" s="8"/>
      <c r="W6" s="8"/>
      <c r="X6" s="8"/>
      <c r="Y6" s="8"/>
      <c r="Z6" s="8">
        <v>6.4306114626686653E-7</v>
      </c>
      <c r="AA6" s="8"/>
      <c r="AB6" s="8"/>
      <c r="AC6" s="8"/>
      <c r="AD6" s="8"/>
      <c r="AE6" s="8"/>
      <c r="AF6" s="8"/>
      <c r="AG6" s="8"/>
      <c r="AH6" s="8"/>
      <c r="AI6" s="8"/>
      <c r="AJ6" s="8">
        <v>1.6306684351698041E-5</v>
      </c>
      <c r="AK6" s="8"/>
      <c r="AL6" s="8"/>
      <c r="AM6" s="8"/>
      <c r="AN6" s="8">
        <v>7.2802640000000011E-7</v>
      </c>
      <c r="AO6" s="8"/>
      <c r="AP6" s="6">
        <v>9.5967039999999988E-7</v>
      </c>
      <c r="AQ6" s="6">
        <v>2.01057586662E-5</v>
      </c>
      <c r="AR6" s="6">
        <v>7.0492238155999999E-6</v>
      </c>
      <c r="AS6" s="6">
        <v>7.6313548730000015E-7</v>
      </c>
      <c r="AT6" s="6">
        <v>2.3246406058414294E-6</v>
      </c>
      <c r="AU6" s="6">
        <v>1.7570255679463151E-6</v>
      </c>
      <c r="AV6" s="6">
        <v>9.1470438212400012E-6</v>
      </c>
      <c r="AW6" s="6">
        <v>7.6708575436806506E-6</v>
      </c>
      <c r="AX6" s="6">
        <v>3.6694129999999998E-7</v>
      </c>
      <c r="AY6" s="6">
        <v>2.0229799405499997E-6</v>
      </c>
      <c r="AZ6" s="6">
        <v>9.3789144774000001E-7</v>
      </c>
      <c r="BA6" s="6">
        <v>1.9158134694508298E-7</v>
      </c>
      <c r="BB6" s="6"/>
      <c r="BC6" s="6">
        <v>7.6440978760000006E-6</v>
      </c>
      <c r="BD6" s="6">
        <v>1.7141137611E-7</v>
      </c>
      <c r="BE6" s="6">
        <v>2.1985063575999999E-7</v>
      </c>
      <c r="BF6" s="6">
        <v>9.4857688969540005E-4</v>
      </c>
      <c r="BH6" s="11">
        <f t="shared" si="0"/>
        <v>1.0092139846619064</v>
      </c>
      <c r="BI6" s="11">
        <f t="shared" si="1"/>
        <v>1.0080723838667347</v>
      </c>
      <c r="BJ6" s="10">
        <f t="shared" si="2"/>
        <v>1.0356021328438199</v>
      </c>
    </row>
    <row r="7" spans="1:62" x14ac:dyDescent="0.25">
      <c r="A7" s="3">
        <v>850</v>
      </c>
      <c r="B7" s="6">
        <v>1.4046095699999998E-5</v>
      </c>
      <c r="C7" s="6">
        <v>7.0225899999999996E-3</v>
      </c>
      <c r="D7" s="6">
        <v>2.13E-4</v>
      </c>
      <c r="E7" s="6">
        <v>9.0000000000000002E-6</v>
      </c>
      <c r="F7" s="6">
        <v>3.3399999999999999E-4</v>
      </c>
      <c r="G7" s="6">
        <v>3.4E-5</v>
      </c>
      <c r="H7" s="6">
        <v>3.3500000000000001E-6</v>
      </c>
      <c r="I7" s="8">
        <v>3.088394E-5</v>
      </c>
      <c r="J7" s="8">
        <v>2.8106598000000003E-6</v>
      </c>
      <c r="K7" s="8">
        <v>3.4625343200000003E-5</v>
      </c>
      <c r="L7" s="8"/>
      <c r="M7" s="8">
        <v>3.5388219999999996E-5</v>
      </c>
      <c r="N7" s="8"/>
      <c r="O7" s="8">
        <v>1.2487347927757761E-6</v>
      </c>
      <c r="P7" s="8">
        <v>1.1700786999999998E-6</v>
      </c>
      <c r="Q7" s="8">
        <v>9.4827039999999998E-7</v>
      </c>
      <c r="R7" s="8">
        <v>3.9568650000000003E-6</v>
      </c>
      <c r="S7" s="8">
        <v>5.1806190000000003E-7</v>
      </c>
      <c r="T7" s="8">
        <v>7.7910343831009523E-7</v>
      </c>
      <c r="U7" s="8">
        <v>2.5944074999999998E-6</v>
      </c>
      <c r="V7" s="8">
        <v>5.4362395720463951E-7</v>
      </c>
      <c r="W7" s="8">
        <v>2.1575403984879509E-7</v>
      </c>
      <c r="X7" s="8"/>
      <c r="Y7" s="8"/>
      <c r="Z7" s="8">
        <v>2.7997216111624857E-6</v>
      </c>
      <c r="AA7" s="8"/>
      <c r="AB7" s="8"/>
      <c r="AC7" s="8"/>
      <c r="AD7" s="8">
        <v>2.7831909074430162E-7</v>
      </c>
      <c r="AE7" s="8"/>
      <c r="AF7" s="8">
        <v>8.0587770059710665E-7</v>
      </c>
      <c r="AG7" s="8"/>
      <c r="AH7" s="8">
        <v>5.0093210597135466E-7</v>
      </c>
      <c r="AI7" s="8"/>
      <c r="AJ7" s="8">
        <v>3.2206587274453937E-5</v>
      </c>
      <c r="AK7" s="8">
        <v>3.3208971382325548E-7</v>
      </c>
      <c r="AL7" s="8">
        <v>1.2676336184314118E-6</v>
      </c>
      <c r="AM7" s="8">
        <v>5.852790311984182E-7</v>
      </c>
      <c r="AN7" s="8">
        <v>4.0487086000000006E-6</v>
      </c>
      <c r="AO7" s="8">
        <v>1.9188792000000003E-6</v>
      </c>
      <c r="AP7" s="6">
        <v>5.4817282000000002E-6</v>
      </c>
      <c r="AQ7" s="6">
        <v>4.8567305675999999E-5</v>
      </c>
      <c r="AR7" s="6">
        <v>2.2242060461199996E-5</v>
      </c>
      <c r="AS7" s="6">
        <v>2.9325913585000005E-6</v>
      </c>
      <c r="AT7" s="6">
        <v>7.0345600556498708E-6</v>
      </c>
      <c r="AU7" s="6">
        <v>6.0891876454533736E-6</v>
      </c>
      <c r="AV7" s="6">
        <v>1.799974820696E-5</v>
      </c>
      <c r="AW7" s="6">
        <v>1.4725046450400001E-5</v>
      </c>
      <c r="AX7" s="6">
        <v>1.2666832499999999E-6</v>
      </c>
      <c r="AY7" s="6">
        <v>2.4701451435E-7</v>
      </c>
      <c r="AZ7" s="6">
        <v>4.2403282182899999E-6</v>
      </c>
      <c r="BA7" s="6">
        <v>3.7639843220987262E-7</v>
      </c>
      <c r="BB7" s="6">
        <v>2.6833849719999997E-6</v>
      </c>
      <c r="BC7" s="6">
        <v>1.6352539423999997E-5</v>
      </c>
      <c r="BD7" s="6"/>
      <c r="BE7" s="6"/>
      <c r="BF7" s="6">
        <v>9.6296194761960998E-4</v>
      </c>
      <c r="BH7" s="11">
        <f t="shared" si="0"/>
        <v>1.1281141936880554</v>
      </c>
      <c r="BI7" s="11">
        <f t="shared" si="1"/>
        <v>1.1253213590985238</v>
      </c>
      <c r="BJ7" s="10">
        <f t="shared" si="2"/>
        <v>1.0816240721424235</v>
      </c>
    </row>
    <row r="8" spans="1:62" x14ac:dyDescent="0.25">
      <c r="A8" s="3">
        <v>880</v>
      </c>
      <c r="B8" s="6">
        <v>1.10271578976E-5</v>
      </c>
      <c r="C8" s="6">
        <v>6.7911699999999992E-3</v>
      </c>
      <c r="D8" s="6">
        <v>3.6199999999999996E-4</v>
      </c>
      <c r="E8" s="6">
        <v>2.0999999999999999E-5</v>
      </c>
      <c r="F8" s="6">
        <v>6.1499999999999999E-4</v>
      </c>
      <c r="G8" s="6">
        <v>6.8999999999999997E-5</v>
      </c>
      <c r="H8" s="6">
        <v>3.3799999999999998E-6</v>
      </c>
      <c r="I8" s="8">
        <v>6.6163985000000004E-5</v>
      </c>
      <c r="J8" s="8">
        <v>6.4756223999999994E-6</v>
      </c>
      <c r="K8" s="8">
        <v>6.4260830199999998E-5</v>
      </c>
      <c r="L8" s="8"/>
      <c r="M8" s="8">
        <v>5.6096132499999992E-5</v>
      </c>
      <c r="N8" s="8">
        <v>1.3809767267446634E-6</v>
      </c>
      <c r="O8" s="8">
        <v>2.4407342919571652E-6</v>
      </c>
      <c r="P8" s="8">
        <v>2.3350853999999999E-6</v>
      </c>
      <c r="Q8" s="8">
        <v>2.1933268000000001E-6</v>
      </c>
      <c r="R8" s="8">
        <v>8.148525E-6</v>
      </c>
      <c r="S8" s="8">
        <v>1.0755746999999998E-6</v>
      </c>
      <c r="T8" s="8">
        <v>1.9161988237272515E-6</v>
      </c>
      <c r="U8" s="8">
        <v>5.0321020000000001E-6</v>
      </c>
      <c r="V8" s="8">
        <v>3.8652586874768445E-7</v>
      </c>
      <c r="W8" s="8">
        <v>8.3068569611564111E-7</v>
      </c>
      <c r="X8" s="8">
        <v>4.4081834480355038E-7</v>
      </c>
      <c r="Y8" s="8">
        <v>4.3057440079870262E-7</v>
      </c>
      <c r="Z8" s="8">
        <v>5.7455405836066118E-6</v>
      </c>
      <c r="AA8" s="8"/>
      <c r="AB8" s="8">
        <v>4.2671660892286445E-7</v>
      </c>
      <c r="AC8" s="8"/>
      <c r="AD8" s="8">
        <v>4.6036551065740911E-7</v>
      </c>
      <c r="AE8" s="8">
        <v>8.4089038382610289E-7</v>
      </c>
      <c r="AF8" s="8">
        <v>1.5807469578881985E-6</v>
      </c>
      <c r="AG8" s="8">
        <v>3.2806374095252884E-7</v>
      </c>
      <c r="AH8" s="8">
        <v>7.7457066321665372E-7</v>
      </c>
      <c r="AI8" s="8">
        <v>3.387493331029972E-7</v>
      </c>
      <c r="AJ8" s="8">
        <v>3.8128325689390094E-5</v>
      </c>
      <c r="AK8" s="8">
        <v>6.0263365244413924E-7</v>
      </c>
      <c r="AL8" s="8">
        <v>2.2687844031571281E-6</v>
      </c>
      <c r="AM8" s="8">
        <v>6.8116269465730214E-7</v>
      </c>
      <c r="AN8" s="8">
        <v>9.7510724000000021E-6</v>
      </c>
      <c r="AO8" s="8">
        <v>6.0629268000000007E-6</v>
      </c>
      <c r="AP8" s="6">
        <v>1.15900356E-5</v>
      </c>
      <c r="AQ8" s="6">
        <v>6.4172104747500002E-5</v>
      </c>
      <c r="AR8" s="6">
        <v>3.53826788016E-5</v>
      </c>
      <c r="AS8" s="6">
        <v>4.8337417897000006E-6</v>
      </c>
      <c r="AT8" s="6">
        <v>1.076435023620318E-5</v>
      </c>
      <c r="AU8" s="6">
        <v>9.5918830474119075E-6</v>
      </c>
      <c r="AV8" s="6">
        <v>2.0656579389160001E-5</v>
      </c>
      <c r="AW8" s="6">
        <v>1.5656609348379999E-5</v>
      </c>
      <c r="AX8" s="6">
        <v>1.67197845E-6</v>
      </c>
      <c r="AY8" s="6">
        <v>1.26105843915E-6</v>
      </c>
      <c r="AZ8" s="6">
        <v>1.0157835893579998E-5</v>
      </c>
      <c r="BA8" s="6">
        <v>3.9356696148932689E-7</v>
      </c>
      <c r="BB8" s="6">
        <v>5.0258450459999995E-6</v>
      </c>
      <c r="BC8" s="6">
        <v>1.7827608309999998E-5</v>
      </c>
      <c r="BD8" s="6">
        <v>1.1206264555199999E-6</v>
      </c>
      <c r="BE8" s="6">
        <v>9.0098261280000002E-7</v>
      </c>
      <c r="BF8" s="6">
        <v>8.9300816518646004E-4</v>
      </c>
      <c r="BH8" s="11">
        <f t="shared" si="0"/>
        <v>1.1560766917919529</v>
      </c>
      <c r="BI8" s="11">
        <f t="shared" si="1"/>
        <v>1.1488960813902722</v>
      </c>
      <c r="BJ8" s="10">
        <f t="shared" si="2"/>
        <v>1.080701193218671</v>
      </c>
    </row>
    <row r="9" spans="1:62" x14ac:dyDescent="0.25">
      <c r="A9" s="3">
        <v>910</v>
      </c>
      <c r="B9" s="6">
        <v>7.2240362999999999E-5</v>
      </c>
      <c r="C9" s="6">
        <v>6.0058999999999998E-3</v>
      </c>
      <c r="D9" s="6">
        <v>6.3899999999999992E-4</v>
      </c>
      <c r="E9" s="6">
        <v>3.8999999999999999E-5</v>
      </c>
      <c r="F9" s="6">
        <v>1.029E-3</v>
      </c>
      <c r="G9" s="6">
        <v>1.0499999999999999E-4</v>
      </c>
      <c r="H9" s="6">
        <v>3.2799999999999995E-6</v>
      </c>
      <c r="I9" s="8">
        <v>1.4089271E-4</v>
      </c>
      <c r="J9" s="8">
        <v>1.4163271200000001E-5</v>
      </c>
      <c r="K9" s="8">
        <v>1.157287292E-4</v>
      </c>
      <c r="L9" s="8">
        <v>4.2072647494305912E-7</v>
      </c>
      <c r="M9" s="8">
        <v>8.1250904999999999E-5</v>
      </c>
      <c r="N9" s="8">
        <v>3.6733935908122475E-6</v>
      </c>
      <c r="O9" s="8">
        <v>4.2415322670662111E-6</v>
      </c>
      <c r="P9" s="8">
        <v>3.7751846999999999E-6</v>
      </c>
      <c r="Q9" s="8">
        <v>4.4639804999999999E-6</v>
      </c>
      <c r="R9" s="8">
        <v>1.4858052E-5</v>
      </c>
      <c r="S9" s="8">
        <v>1.8873515999999999E-6</v>
      </c>
      <c r="T9" s="8">
        <v>4.0575790642453696E-6</v>
      </c>
      <c r="U9" s="8">
        <v>9.0522024999999997E-6</v>
      </c>
      <c r="V9" s="8">
        <v>7.7112461421813676E-7</v>
      </c>
      <c r="W9" s="8">
        <v>7.9387041001066982E-7</v>
      </c>
      <c r="X9" s="8">
        <v>8.6486118144361728E-7</v>
      </c>
      <c r="Y9" s="8">
        <v>7.5628326222594722E-7</v>
      </c>
      <c r="Z9" s="8">
        <v>1.091824439860534E-5</v>
      </c>
      <c r="AA9" s="8"/>
      <c r="AB9" s="8">
        <v>5.7374070639493342E-7</v>
      </c>
      <c r="AC9" s="8"/>
      <c r="AD9" s="8">
        <v>6.6448408234109732E-7</v>
      </c>
      <c r="AE9" s="8">
        <v>1.2785245080914648E-6</v>
      </c>
      <c r="AF9" s="8">
        <v>2.7049861484594214E-6</v>
      </c>
      <c r="AG9" s="8">
        <v>7.5198351601585739E-7</v>
      </c>
      <c r="AH9" s="8">
        <v>8.5451085152254999E-7</v>
      </c>
      <c r="AI9" s="8">
        <v>6.4491852132815011E-7</v>
      </c>
      <c r="AJ9" s="8">
        <v>3.7406041702451558E-5</v>
      </c>
      <c r="AK9" s="8">
        <v>9.2883121240650809E-7</v>
      </c>
      <c r="AL9" s="8">
        <v>3.4142524392299394E-6</v>
      </c>
      <c r="AM9" s="8">
        <v>9.3596121371716091E-7</v>
      </c>
      <c r="AN9" s="8">
        <v>2.1217099000000001E-5</v>
      </c>
      <c r="AO9" s="8">
        <v>1.6668359400000002E-5</v>
      </c>
      <c r="AP9" s="6">
        <v>1.8525899600000002E-5</v>
      </c>
      <c r="AQ9" s="6">
        <v>6.26319567906E-5</v>
      </c>
      <c r="AR9" s="6">
        <v>5.2134836633599997E-5</v>
      </c>
      <c r="AS9" s="6">
        <v>7.2293223899000006E-6</v>
      </c>
      <c r="AT9" s="6">
        <v>1.4464606549377025E-5</v>
      </c>
      <c r="AU9" s="6">
        <v>1.2651828708094844E-5</v>
      </c>
      <c r="AV9" s="6">
        <v>2.1294987722320004E-5</v>
      </c>
      <c r="AW9" s="6">
        <v>1.5601166176440001E-5</v>
      </c>
      <c r="AX9" s="6">
        <v>1.5826006499999999E-6</v>
      </c>
      <c r="AY9" s="6">
        <v>1.97922053331E-6</v>
      </c>
      <c r="AZ9" s="6">
        <v>2.3065978303349999E-5</v>
      </c>
      <c r="BA9" s="6">
        <v>1.5445725388153745E-7</v>
      </c>
      <c r="BB9" s="6">
        <v>1.0850762923999999E-5</v>
      </c>
      <c r="BC9" s="6">
        <v>1.7347675564E-5</v>
      </c>
      <c r="BD9" s="6">
        <v>2.11871357919E-6</v>
      </c>
      <c r="BE9" s="6">
        <v>1.3240872230400002E-6</v>
      </c>
      <c r="BF9" s="6">
        <v>7.7077693462003992E-4</v>
      </c>
      <c r="BH9" s="11">
        <f t="shared" si="0"/>
        <v>1.165059470398206</v>
      </c>
      <c r="BI9" s="11">
        <f t="shared" si="1"/>
        <v>1.168199078790811</v>
      </c>
      <c r="BJ9" s="10">
        <f t="shared" si="2"/>
        <v>1.0174764192660235</v>
      </c>
    </row>
    <row r="10" spans="1:62" x14ac:dyDescent="0.25">
      <c r="A10" s="3">
        <v>940</v>
      </c>
      <c r="B10" s="6">
        <v>1.38860748E-4</v>
      </c>
      <c r="C10" s="6">
        <v>5.3122099999999995E-3</v>
      </c>
      <c r="D10" s="6">
        <v>8.9700000000000001E-4</v>
      </c>
      <c r="E10" s="6">
        <v>6.7999999999999999E-5</v>
      </c>
      <c r="F10" s="6">
        <v>1.4959999999999999E-3</v>
      </c>
      <c r="G10" s="6">
        <v>1.1499999999999999E-4</v>
      </c>
      <c r="H10" s="6">
        <v>1.6199999999999999E-6</v>
      </c>
      <c r="I10" s="8">
        <v>2.3875724999999998E-4</v>
      </c>
      <c r="J10" s="8">
        <v>2.4287949400000002E-5</v>
      </c>
      <c r="K10" s="8">
        <v>1.809099173E-4</v>
      </c>
      <c r="L10" s="8">
        <v>7.7626385385305889E-7</v>
      </c>
      <c r="M10" s="8">
        <v>9.7026564999999995E-5</v>
      </c>
      <c r="N10" s="8">
        <v>7.4708826124856886E-6</v>
      </c>
      <c r="O10" s="8">
        <v>5.6769652591264691E-6</v>
      </c>
      <c r="P10" s="8">
        <v>4.5290106999999996E-6</v>
      </c>
      <c r="Q10" s="8">
        <v>6.6052041999999999E-6</v>
      </c>
      <c r="R10" s="8">
        <v>2.0222102999999999E-5</v>
      </c>
      <c r="S10" s="8">
        <v>2.3894918999999996E-6</v>
      </c>
      <c r="T10" s="8">
        <v>6.5765307794304846E-6</v>
      </c>
      <c r="U10" s="8">
        <v>1.2761088000000001E-5</v>
      </c>
      <c r="V10" s="8">
        <v>1.0870977489591054E-6</v>
      </c>
      <c r="W10" s="8">
        <v>6.6591103471289729E-7</v>
      </c>
      <c r="X10" s="8">
        <v>1.1875697301925911E-6</v>
      </c>
      <c r="Y10" s="8">
        <v>1.0346900068484051E-6</v>
      </c>
      <c r="Z10" s="8">
        <v>1.3975843322230173E-5</v>
      </c>
      <c r="AA10" s="8">
        <v>4.8132249984494886E-7</v>
      </c>
      <c r="AB10" s="8">
        <v>7.9987313599874641E-7</v>
      </c>
      <c r="AC10" s="8"/>
      <c r="AD10" s="8">
        <v>7.9503695348854713E-7</v>
      </c>
      <c r="AE10" s="8">
        <v>1.7103720173461771E-6</v>
      </c>
      <c r="AF10" s="8">
        <v>3.4519478067750994E-6</v>
      </c>
      <c r="AG10" s="8">
        <v>1.1711407961594983E-6</v>
      </c>
      <c r="AH10" s="8">
        <v>1.030780328369246E-6</v>
      </c>
      <c r="AI10" s="8">
        <v>9.4031843674033759E-7</v>
      </c>
      <c r="AJ10" s="8">
        <v>3.2983905959009071E-5</v>
      </c>
      <c r="AK10" s="8">
        <v>2.0521530161202696E-6</v>
      </c>
      <c r="AL10" s="8">
        <v>4.8186682531005496E-6</v>
      </c>
      <c r="AM10" s="8">
        <v>9.6658555962437489E-7</v>
      </c>
      <c r="AN10" s="8">
        <v>3.7496834600000006E-5</v>
      </c>
      <c r="AO10" s="8">
        <v>3.1903086600000001E-5</v>
      </c>
      <c r="AP10" s="6">
        <v>2.3554135800000001E-5</v>
      </c>
      <c r="AQ10" s="6">
        <v>4.9615627572000001E-5</v>
      </c>
      <c r="AR10" s="6">
        <v>5.8403032798799995E-5</v>
      </c>
      <c r="AS10" s="6">
        <v>9.6120681866000011E-6</v>
      </c>
      <c r="AT10" s="6">
        <v>1.5278580595908402E-5</v>
      </c>
      <c r="AU10" s="6">
        <v>1.1024761769511521E-5</v>
      </c>
      <c r="AV10" s="6">
        <v>1.919276379592E-5</v>
      </c>
      <c r="AW10" s="6">
        <v>1.3792474218120001E-5</v>
      </c>
      <c r="AX10" s="6">
        <v>1.2502031999999999E-6</v>
      </c>
      <c r="AY10" s="6">
        <v>2.54217162024E-6</v>
      </c>
      <c r="AZ10" s="6">
        <v>3.022527321918E-5</v>
      </c>
      <c r="BA10" s="6">
        <v>1.8758924236103889E-6</v>
      </c>
      <c r="BB10" s="6">
        <v>2.3586949457999998E-5</v>
      </c>
      <c r="BC10" s="6">
        <v>1.7894741097999996E-5</v>
      </c>
      <c r="BD10" s="6">
        <v>2.11804901997E-6</v>
      </c>
      <c r="BE10" s="6">
        <v>1.5919785045599999E-6</v>
      </c>
      <c r="BF10" s="6">
        <v>6.0824931542028001E-4</v>
      </c>
      <c r="BH10" s="11">
        <f t="shared" si="0"/>
        <v>1.1302707142915451</v>
      </c>
      <c r="BI10" s="11">
        <f t="shared" si="1"/>
        <v>1.1356394408317603</v>
      </c>
      <c r="BJ10" s="10">
        <f t="shared" si="2"/>
        <v>0.96451388224902079</v>
      </c>
    </row>
    <row r="11" spans="1:62" x14ac:dyDescent="0.25">
      <c r="A11" s="3">
        <v>970</v>
      </c>
      <c r="B11" s="6">
        <v>2.4362219699999998E-4</v>
      </c>
      <c r="C11" s="6">
        <v>4.8793899999999999E-3</v>
      </c>
      <c r="D11" s="6">
        <v>9.9799999999999997E-4</v>
      </c>
      <c r="E11" s="6">
        <v>1.03E-4</v>
      </c>
      <c r="F11" s="6">
        <v>2.0430000000000001E-3</v>
      </c>
      <c r="G11" s="6">
        <v>1.2799999999999999E-4</v>
      </c>
      <c r="H11" s="6"/>
      <c r="I11" s="8">
        <v>3.4755483999999998E-4</v>
      </c>
      <c r="J11" s="8">
        <v>3.5981959000000003E-5</v>
      </c>
      <c r="K11" s="8">
        <v>2.611979832E-4</v>
      </c>
      <c r="L11" s="8">
        <v>1.25901874138515E-6</v>
      </c>
      <c r="M11" s="8">
        <v>1.0267796000000001E-4</v>
      </c>
      <c r="N11" s="8">
        <v>1.3132617052425368E-5</v>
      </c>
      <c r="O11" s="8">
        <v>6.571286999108239E-6</v>
      </c>
      <c r="P11" s="8">
        <v>4.5797307000000004E-6</v>
      </c>
      <c r="Q11" s="8">
        <v>8.2925499999999991E-6</v>
      </c>
      <c r="R11" s="8">
        <v>2.3735778E-5</v>
      </c>
      <c r="S11" s="8">
        <v>3.0667697999999997E-6</v>
      </c>
      <c r="T11" s="8">
        <v>8.7170348276653706E-6</v>
      </c>
      <c r="U11" s="8">
        <v>1.60885425E-5</v>
      </c>
      <c r="V11" s="8">
        <v>1.2868428252654552E-6</v>
      </c>
      <c r="W11" s="8">
        <v>5.8691570608519082E-7</v>
      </c>
      <c r="X11" s="8">
        <v>1.453763834350202E-6</v>
      </c>
      <c r="Y11" s="8">
        <v>1.2382392745591614E-6</v>
      </c>
      <c r="Z11" s="8">
        <v>1.3632243446901971E-5</v>
      </c>
      <c r="AA11" s="8">
        <v>6.2702787335480902E-6</v>
      </c>
      <c r="AB11" s="8">
        <v>1.6048559220544452E-6</v>
      </c>
      <c r="AC11" s="8">
        <v>9.5932862492374082E-7</v>
      </c>
      <c r="AD11" s="8">
        <v>8.5358675431360504E-7</v>
      </c>
      <c r="AE11" s="8">
        <v>1.8999141790663289E-6</v>
      </c>
      <c r="AF11" s="8">
        <v>3.8582804945693507E-6</v>
      </c>
      <c r="AG11" s="8">
        <v>1.5639744680197762E-6</v>
      </c>
      <c r="AH11" s="8">
        <v>1.0931183259394678E-6</v>
      </c>
      <c r="AI11" s="8">
        <v>1.0429855042239398E-6</v>
      </c>
      <c r="AJ11" s="8">
        <v>2.9463046943741296E-5</v>
      </c>
      <c r="AK11" s="8">
        <v>1.4898731905385057E-6</v>
      </c>
      <c r="AL11" s="8">
        <v>3.579570170468491E-6</v>
      </c>
      <c r="AM11" s="8">
        <v>9.685661155440007E-7</v>
      </c>
      <c r="AN11" s="8">
        <v>5.6353241000000007E-5</v>
      </c>
      <c r="AO11" s="8">
        <v>4.6546315200000003E-5</v>
      </c>
      <c r="AP11" s="6">
        <v>2.42219094E-5</v>
      </c>
      <c r="AQ11" s="6">
        <v>3.6560684000700002E-5</v>
      </c>
      <c r="AR11" s="6">
        <v>5.6352951349999997E-5</v>
      </c>
      <c r="AS11" s="6">
        <v>1.2679263740600001E-5</v>
      </c>
      <c r="AT11" s="6">
        <v>1.412417707394541E-5</v>
      </c>
      <c r="AU11" s="6">
        <v>9.3119341923700298E-6</v>
      </c>
      <c r="AV11" s="6">
        <v>1.70175518344E-5</v>
      </c>
      <c r="AW11" s="6">
        <v>1.24009883985E-5</v>
      </c>
      <c r="AX11" s="6">
        <v>8.3450050000000003E-7</v>
      </c>
      <c r="AY11" s="6">
        <v>4.3146656519399994E-6</v>
      </c>
      <c r="AZ11" s="6">
        <v>3.2767841570219999E-5</v>
      </c>
      <c r="BA11" s="6">
        <v>2.7947013290928176E-6</v>
      </c>
      <c r="BB11" s="6">
        <v>3.3391522719999995E-5</v>
      </c>
      <c r="BC11" s="6">
        <v>1.8093620129999998E-5</v>
      </c>
      <c r="BD11" s="6">
        <v>2.3637293791799999E-6</v>
      </c>
      <c r="BE11" s="6">
        <v>1.7475887419200001E-6</v>
      </c>
      <c r="BF11" s="6">
        <v>4.6088603588324996E-4</v>
      </c>
      <c r="BH11" s="11">
        <f t="shared" si="0"/>
        <v>1.1082501867107926</v>
      </c>
      <c r="BI11" s="11">
        <f t="shared" si="1"/>
        <v>1.0935537461912188</v>
      </c>
      <c r="BJ11" s="10">
        <f t="shared" si="2"/>
        <v>0.9436757800841884</v>
      </c>
    </row>
    <row r="12" spans="1:62" x14ac:dyDescent="0.25">
      <c r="A12" s="3">
        <v>1000</v>
      </c>
      <c r="B12" s="6">
        <v>4.0467690900000003E-4</v>
      </c>
      <c r="C12" s="6">
        <v>4.3914319999999998E-3</v>
      </c>
      <c r="D12" s="6">
        <v>1.3389999999999999E-3</v>
      </c>
      <c r="E12" s="6">
        <v>1.6199999999999998E-4</v>
      </c>
      <c r="F12" s="6">
        <v>2.5869999999999999E-3</v>
      </c>
      <c r="G12" s="6">
        <v>1.13E-4</v>
      </c>
      <c r="H12" s="6"/>
      <c r="I12" s="8">
        <v>4.9092511000000001E-4</v>
      </c>
      <c r="J12" s="8">
        <v>5.1694468800000003E-5</v>
      </c>
      <c r="K12" s="8">
        <v>3.8289013070000002E-4</v>
      </c>
      <c r="L12" s="8">
        <v>2.0052165939769011E-6</v>
      </c>
      <c r="M12" s="8">
        <v>9.7084619999999997E-5</v>
      </c>
      <c r="N12" s="8">
        <v>2.2844196029676402E-5</v>
      </c>
      <c r="O12" s="8">
        <v>7.0094930555378611E-6</v>
      </c>
      <c r="P12" s="8">
        <v>3.5445671999999999E-6</v>
      </c>
      <c r="Q12" s="8">
        <v>8.6413487999999989E-6</v>
      </c>
      <c r="R12" s="8">
        <v>2.3892494999999998E-5</v>
      </c>
      <c r="S12" s="8">
        <v>2.9063339999999997E-6</v>
      </c>
      <c r="T12" s="8">
        <v>1.0169188738311174E-5</v>
      </c>
      <c r="U12" s="8">
        <v>1.8854000999999999E-5</v>
      </c>
      <c r="V12" s="8">
        <v>1.244896609516872E-6</v>
      </c>
      <c r="W12" s="8">
        <v>4.6102843247258649E-7</v>
      </c>
      <c r="X12" s="8">
        <v>1.5075249383462048E-6</v>
      </c>
      <c r="Y12" s="8">
        <v>1.2398410393610165E-6</v>
      </c>
      <c r="Z12" s="8">
        <v>1.2295482395377282E-5</v>
      </c>
      <c r="AA12" s="8">
        <v>1.3396062647764106E-5</v>
      </c>
      <c r="AB12" s="8">
        <v>7.013755067758885E-6</v>
      </c>
      <c r="AC12" s="8">
        <v>1.8821173729194634E-6</v>
      </c>
      <c r="AD12" s="8">
        <v>6.8675156288840869E-7</v>
      </c>
      <c r="AE12" s="8">
        <v>1.6838561359049705E-6</v>
      </c>
      <c r="AF12" s="8">
        <v>3.5975898259250039E-6</v>
      </c>
      <c r="AG12" s="8">
        <v>1.4458934576171019E-6</v>
      </c>
      <c r="AH12" s="8">
        <v>9.8416299341105381E-7</v>
      </c>
      <c r="AI12" s="8">
        <v>9.8572268119775906E-7</v>
      </c>
      <c r="AJ12" s="8">
        <v>2.6313591677301348E-5</v>
      </c>
      <c r="AK12" s="8">
        <v>1.367450077756636E-6</v>
      </c>
      <c r="AL12" s="8">
        <v>3.1512929418515484E-6</v>
      </c>
      <c r="AM12" s="8">
        <v>7.8373073434492305E-7</v>
      </c>
      <c r="AN12" s="8">
        <v>8.7041716600000011E-5</v>
      </c>
      <c r="AO12" s="8">
        <v>5.6483103599999999E-5</v>
      </c>
      <c r="AP12" s="6">
        <v>2.3925415800000004E-5</v>
      </c>
      <c r="AQ12" s="6">
        <v>2.0560278596400001E-5</v>
      </c>
      <c r="AR12" s="6">
        <v>5.026033576439999E-5</v>
      </c>
      <c r="AS12" s="6">
        <v>1.7558875441100004E-5</v>
      </c>
      <c r="AT12" s="6">
        <v>1.183735331504931E-5</v>
      </c>
      <c r="AU12" s="6">
        <v>6.7551885087152062E-6</v>
      </c>
      <c r="AV12" s="6">
        <v>1.545123176038E-5</v>
      </c>
      <c r="AW12" s="6">
        <v>1.13591798645E-5</v>
      </c>
      <c r="AX12" s="6"/>
      <c r="AY12" s="6">
        <v>6.8981667032700005E-6</v>
      </c>
      <c r="AZ12" s="6">
        <v>2.8963322135730001E-5</v>
      </c>
      <c r="BA12" s="6">
        <v>3.7715618821042164E-6</v>
      </c>
      <c r="BB12" s="6">
        <v>4.1230498335999998E-5</v>
      </c>
      <c r="BC12" s="6">
        <v>1.9328315104E-5</v>
      </c>
      <c r="BD12" s="6">
        <v>4.6110172063799997E-6</v>
      </c>
      <c r="BE12" s="6">
        <v>1.55714609632E-6</v>
      </c>
      <c r="BF12" s="6">
        <v>3.6685866466560995E-4</v>
      </c>
      <c r="BH12" s="11">
        <f t="shared" si="0"/>
        <v>1.1443021287328008</v>
      </c>
      <c r="BI12" s="11">
        <f t="shared" si="1"/>
        <v>1.1471200353459903</v>
      </c>
      <c r="BJ12" s="10">
        <f t="shared" si="2"/>
        <v>0.93647946164328433</v>
      </c>
    </row>
    <row r="13" spans="1:62" x14ac:dyDescent="0.25">
      <c r="A13" s="3">
        <v>1030</v>
      </c>
      <c r="B13" s="6">
        <v>5.9075756999999991E-4</v>
      </c>
      <c r="C13" s="6">
        <v>3.7960099999999998E-3</v>
      </c>
      <c r="D13" s="6">
        <v>1.5329999999999999E-3</v>
      </c>
      <c r="E13" s="6">
        <v>2.4699999999999999E-4</v>
      </c>
      <c r="F13" s="6">
        <v>3.313E-3</v>
      </c>
      <c r="G13" s="6">
        <v>1.06E-4</v>
      </c>
      <c r="H13" s="6"/>
      <c r="I13" s="8">
        <v>6.1906892000000008E-4</v>
      </c>
      <c r="J13" s="8">
        <v>6.49059632E-5</v>
      </c>
      <c r="K13" s="8">
        <v>4.9959790440000005E-4</v>
      </c>
      <c r="L13" s="8">
        <v>2.7633065180268039E-6</v>
      </c>
      <c r="M13" s="8">
        <v>8.3024854999999995E-5</v>
      </c>
      <c r="N13" s="8">
        <v>3.3329950402358991E-5</v>
      </c>
      <c r="O13" s="8">
        <v>6.8855000255552758E-6</v>
      </c>
      <c r="P13" s="8">
        <v>2.4266350000000001E-6</v>
      </c>
      <c r="Q13" s="8">
        <v>7.5652436999999997E-6</v>
      </c>
      <c r="R13" s="8">
        <v>2.0710074000000002E-5</v>
      </c>
      <c r="S13" s="8">
        <v>1.9510058999999998E-6</v>
      </c>
      <c r="T13" s="8">
        <v>1.0469756391163275E-5</v>
      </c>
      <c r="U13" s="8">
        <v>1.9782922499999998E-5</v>
      </c>
      <c r="V13" s="8">
        <v>1.0140422574494903E-6</v>
      </c>
      <c r="W13" s="8">
        <v>3.5813297207896954E-7</v>
      </c>
      <c r="X13" s="8">
        <v>1.3154723355811807E-6</v>
      </c>
      <c r="Y13" s="8">
        <v>1.0646480141581032E-6</v>
      </c>
      <c r="Z13" s="8">
        <v>9.6383951810362929E-6</v>
      </c>
      <c r="AA13" s="8">
        <v>7.9138262640552688E-6</v>
      </c>
      <c r="AB13" s="8">
        <v>1.504010286972083E-5</v>
      </c>
      <c r="AC13" s="8">
        <v>4.0688333110728966E-6</v>
      </c>
      <c r="AD13" s="8">
        <v>4.957200192456843E-7</v>
      </c>
      <c r="AE13" s="8">
        <v>1.3031359339595459E-6</v>
      </c>
      <c r="AF13" s="8">
        <v>2.9593774640541995E-6</v>
      </c>
      <c r="AG13" s="8">
        <v>1.0861374777444712E-6</v>
      </c>
      <c r="AH13" s="8">
        <v>7.0814776906220367E-7</v>
      </c>
      <c r="AI13" s="8">
        <v>7.4520892170820133E-7</v>
      </c>
      <c r="AJ13" s="8">
        <v>2.244375870899551E-5</v>
      </c>
      <c r="AK13" s="8">
        <v>1.1217126020290653E-6</v>
      </c>
      <c r="AL13" s="8">
        <v>2.6157458201013415E-6</v>
      </c>
      <c r="AM13" s="8">
        <v>5.1135478149838536E-7</v>
      </c>
      <c r="AN13" s="8">
        <v>1.1858412480000001E-4</v>
      </c>
      <c r="AO13" s="8">
        <v>5.3913955199999999E-5</v>
      </c>
      <c r="AP13" s="6">
        <v>1.9841954600000001E-5</v>
      </c>
      <c r="AQ13" s="6">
        <v>1.4700904884299999E-5</v>
      </c>
      <c r="AR13" s="6">
        <v>3.97301861456E-5</v>
      </c>
      <c r="AS13" s="6">
        <v>2.0717281945400002E-5</v>
      </c>
      <c r="AT13" s="6">
        <v>8.5061488055698961E-6</v>
      </c>
      <c r="AU13" s="6">
        <v>3.8544279624366094E-6</v>
      </c>
      <c r="AV13" s="6">
        <v>1.320309320148E-5</v>
      </c>
      <c r="AW13" s="6">
        <v>9.8273614699000013E-6</v>
      </c>
      <c r="AX13" s="6"/>
      <c r="AY13" s="6">
        <v>7.8626589511500002E-6</v>
      </c>
      <c r="AZ13" s="6">
        <v>2.1860918416620001E-5</v>
      </c>
      <c r="BA13" s="6">
        <v>3.6330333734698208E-6</v>
      </c>
      <c r="BB13" s="6">
        <v>3.344857818E-5</v>
      </c>
      <c r="BC13" s="6">
        <v>1.4834493697999998E-5</v>
      </c>
      <c r="BD13" s="6">
        <v>3.9463592005499999E-6</v>
      </c>
      <c r="BE13" s="6">
        <v>1.03396170752E-6</v>
      </c>
      <c r="BF13" s="6">
        <v>2.1522752255289E-4</v>
      </c>
      <c r="BH13" s="11">
        <f t="shared" si="0"/>
        <v>1.0929996053430497</v>
      </c>
      <c r="BI13" s="11">
        <f t="shared" si="1"/>
        <v>1.0817034398851118</v>
      </c>
      <c r="BJ13" s="10">
        <f t="shared" si="2"/>
        <v>0.91743218652588265</v>
      </c>
    </row>
    <row r="14" spans="1:62" x14ac:dyDescent="0.25">
      <c r="A14" s="3">
        <v>1060</v>
      </c>
      <c r="B14" s="6">
        <v>8.4305169E-4</v>
      </c>
      <c r="C14" s="6">
        <v>3.4893499999999996E-3</v>
      </c>
      <c r="D14" s="6">
        <v>1.818E-3</v>
      </c>
      <c r="E14" s="6">
        <v>3.4499999999999998E-4</v>
      </c>
      <c r="F14" s="6">
        <v>3.9369999999999995E-3</v>
      </c>
      <c r="G14" s="6">
        <v>8.599999999999999E-5</v>
      </c>
      <c r="H14" s="6"/>
      <c r="I14" s="8">
        <v>7.3516199500000005E-4</v>
      </c>
      <c r="J14" s="8">
        <v>7.3938274799999998E-5</v>
      </c>
      <c r="K14" s="8">
        <v>5.8942135909999997E-4</v>
      </c>
      <c r="L14" s="8">
        <v>3.1840725015129134E-6</v>
      </c>
      <c r="M14" s="8">
        <v>6.6427585E-5</v>
      </c>
      <c r="N14" s="8">
        <v>4.3732467975838088E-5</v>
      </c>
      <c r="O14" s="8">
        <v>6.7021088797202773E-6</v>
      </c>
      <c r="P14" s="8">
        <v>1.6114695000000001E-6</v>
      </c>
      <c r="Q14" s="8">
        <v>6.2451179000000007E-6</v>
      </c>
      <c r="R14" s="8">
        <v>1.7052321E-5</v>
      </c>
      <c r="S14" s="8">
        <v>1.1404487999999999E-6</v>
      </c>
      <c r="T14" s="8">
        <v>9.7726106310386607E-6</v>
      </c>
      <c r="U14" s="8">
        <v>2.02322245E-5</v>
      </c>
      <c r="V14" s="8">
        <v>6.6260504889244663E-7</v>
      </c>
      <c r="W14" s="8">
        <v>2.8180582918284928E-7</v>
      </c>
      <c r="X14" s="8">
        <v>1.0018469723014366E-6</v>
      </c>
      <c r="Y14" s="8">
        <v>8.0235902785431336E-7</v>
      </c>
      <c r="Z14" s="8">
        <v>6.6301009235366211E-6</v>
      </c>
      <c r="AA14" s="8">
        <v>5.4004623500604428E-6</v>
      </c>
      <c r="AB14" s="8">
        <v>8.0091331476034036E-6</v>
      </c>
      <c r="AC14" s="8">
        <v>8.552034204414546E-6</v>
      </c>
      <c r="AD14" s="8">
        <v>4.5460331174385047E-7</v>
      </c>
      <c r="AE14" s="8">
        <v>1.0496724300542391E-6</v>
      </c>
      <c r="AF14" s="8">
        <v>2.3021937947434157E-6</v>
      </c>
      <c r="AG14" s="8">
        <v>1.0701759038621248E-6</v>
      </c>
      <c r="AH14" s="8">
        <v>5.2393131158800926E-7</v>
      </c>
      <c r="AI14" s="8">
        <v>4.7654651121096204E-7</v>
      </c>
      <c r="AJ14" s="8">
        <v>1.7530593639179799E-5</v>
      </c>
      <c r="AK14" s="8">
        <v>3.6095631635180148E-7</v>
      </c>
      <c r="AL14" s="8">
        <v>1.2129346940629694E-6</v>
      </c>
      <c r="AM14" s="8">
        <v>2.9064658120508569E-7</v>
      </c>
      <c r="AN14" s="8">
        <v>1.5258043900000001E-4</v>
      </c>
      <c r="AO14" s="8">
        <v>4.8039952800000009E-5</v>
      </c>
      <c r="AP14" s="6">
        <v>1.49914024E-5</v>
      </c>
      <c r="AQ14" s="6">
        <v>8.5495578255000002E-6</v>
      </c>
      <c r="AR14" s="6">
        <v>2.9017408302800001E-5</v>
      </c>
      <c r="AS14" s="6">
        <v>2.3984236059200002E-5</v>
      </c>
      <c r="AT14" s="6">
        <v>5.4306006336736294E-6</v>
      </c>
      <c r="AU14" s="6">
        <v>1.8494824830459618E-6</v>
      </c>
      <c r="AV14" s="6">
        <v>1.069738130604E-5</v>
      </c>
      <c r="AW14" s="6">
        <v>8.0557427992600007E-6</v>
      </c>
      <c r="AX14" s="6"/>
      <c r="AY14" s="6">
        <v>8.1839613077999992E-6</v>
      </c>
      <c r="AZ14" s="6">
        <v>1.4564999331540001E-5</v>
      </c>
      <c r="BA14" s="6">
        <v>2.7608601841468341E-6</v>
      </c>
      <c r="BB14" s="6">
        <v>2.7038582493999999E-5</v>
      </c>
      <c r="BC14" s="6">
        <v>6.6032432699999994E-6</v>
      </c>
      <c r="BD14" s="6">
        <v>3.1741952700900002E-6</v>
      </c>
      <c r="BE14" s="6">
        <v>5.0515444632000002E-7</v>
      </c>
      <c r="BF14" s="6">
        <v>1.0075514312647999E-4</v>
      </c>
      <c r="BH14" s="11">
        <f t="shared" si="0"/>
        <v>1.0502410043855084</v>
      </c>
      <c r="BI14" s="11">
        <f t="shared" si="1"/>
        <v>1.0520440736192336</v>
      </c>
      <c r="BJ14" s="10">
        <f t="shared" si="2"/>
        <v>0.94086131870087997</v>
      </c>
    </row>
    <row r="15" spans="1:62" x14ac:dyDescent="0.25">
      <c r="A15" s="3">
        <v>1090</v>
      </c>
      <c r="B15" s="6">
        <v>1.1148122699999998E-3</v>
      </c>
      <c r="C15" s="6">
        <v>2.89427E-3</v>
      </c>
      <c r="D15" s="6">
        <v>1.903E-3</v>
      </c>
      <c r="E15" s="6">
        <v>4.5899999999999999E-4</v>
      </c>
      <c r="F15" s="6">
        <v>4.4429999999999999E-3</v>
      </c>
      <c r="G15" s="6">
        <v>6.8999999999999997E-5</v>
      </c>
      <c r="H15" s="6"/>
      <c r="I15" s="8">
        <v>8.6163393499999995E-4</v>
      </c>
      <c r="J15" s="8">
        <v>7.7792085800000002E-5</v>
      </c>
      <c r="K15" s="8">
        <v>6.4637670440000007E-4</v>
      </c>
      <c r="L15" s="8">
        <v>3.0941510575303423E-6</v>
      </c>
      <c r="M15" s="8">
        <v>5.337864E-5</v>
      </c>
      <c r="N15" s="8">
        <v>5.4724227799256732E-5</v>
      </c>
      <c r="O15" s="8">
        <v>6.856724365670159E-6</v>
      </c>
      <c r="P15" s="8">
        <v>1.0397916999999999E-6</v>
      </c>
      <c r="Q15" s="8">
        <v>4.9927471999999998E-6</v>
      </c>
      <c r="R15" s="8">
        <v>1.3929993E-5</v>
      </c>
      <c r="S15" s="8">
        <v>8.1733019999999985E-7</v>
      </c>
      <c r="T15" s="8">
        <v>9.6052579049411696E-6</v>
      </c>
      <c r="U15" s="8">
        <v>2.0462704499999999E-5</v>
      </c>
      <c r="V15" s="8">
        <v>3.7288584035688621E-7</v>
      </c>
      <c r="W15" s="8"/>
      <c r="X15" s="8">
        <v>6.4550225236172173E-7</v>
      </c>
      <c r="Y15" s="8">
        <v>6.1089807888255821E-7</v>
      </c>
      <c r="Z15" s="8">
        <v>4.5955525332929584E-6</v>
      </c>
      <c r="AA15" s="8">
        <v>2.842939860350482E-6</v>
      </c>
      <c r="AB15" s="8">
        <v>1.0110415904357705E-6</v>
      </c>
      <c r="AC15" s="8"/>
      <c r="AD15" s="8">
        <v>2.6469490856732815E-7</v>
      </c>
      <c r="AE15" s="8">
        <v>8.7575657047255116E-7</v>
      </c>
      <c r="AF15" s="8">
        <v>1.2561837792528794E-6</v>
      </c>
      <c r="AG15" s="8">
        <v>4.2417954751349321E-7</v>
      </c>
      <c r="AH15" s="8">
        <v>4.3007771794674178E-7</v>
      </c>
      <c r="AI15" s="8">
        <v>2.8047147516800816E-7</v>
      </c>
      <c r="AJ15" s="8">
        <v>1.4233463171982753E-5</v>
      </c>
      <c r="AK15" s="8"/>
      <c r="AL15" s="8">
        <v>5.8114118689660655E-7</v>
      </c>
      <c r="AM15" s="8"/>
      <c r="AN15" s="8">
        <v>1.8023599020000001E-4</v>
      </c>
      <c r="AO15" s="8">
        <v>3.8650680600000001E-5</v>
      </c>
      <c r="AP15" s="6">
        <v>1.0244322400000001E-5</v>
      </c>
      <c r="AQ15" s="6">
        <v>4.5645827913000007E-6</v>
      </c>
      <c r="AR15" s="6">
        <v>2.1381292231599997E-5</v>
      </c>
      <c r="AS15" s="6">
        <v>2.6049065708100003E-5</v>
      </c>
      <c r="AT15" s="6">
        <v>3.09071010586988E-6</v>
      </c>
      <c r="AU15" s="6">
        <v>6.8828799466392825E-7</v>
      </c>
      <c r="AV15" s="6">
        <v>8.5339917210600003E-6</v>
      </c>
      <c r="AW15" s="6">
        <v>6.450225447120001E-6</v>
      </c>
      <c r="AX15" s="6"/>
      <c r="AY15" s="6">
        <v>8.0590010240699994E-6</v>
      </c>
      <c r="AZ15" s="6">
        <v>9.0624423182399986E-6</v>
      </c>
      <c r="BA15" s="6">
        <v>2.2049509423304667E-6</v>
      </c>
      <c r="BB15" s="6">
        <v>9.875855538E-6</v>
      </c>
      <c r="BC15" s="6">
        <v>3.2877282599999999E-6</v>
      </c>
      <c r="BD15" s="6">
        <v>2.6588475560399999E-6</v>
      </c>
      <c r="BE15" s="6">
        <v>2.8385582903999998E-7</v>
      </c>
      <c r="BF15" s="6">
        <v>4.8189431771849999E-5</v>
      </c>
      <c r="BH15" s="11">
        <f t="shared" si="0"/>
        <v>1.043680731432068</v>
      </c>
      <c r="BI15" s="11">
        <f t="shared" si="1"/>
        <v>1.0486219509077632</v>
      </c>
      <c r="BJ15" s="10">
        <f t="shared" si="2"/>
        <v>0.90957920525866087</v>
      </c>
    </row>
    <row r="16" spans="1:62" x14ac:dyDescent="0.25">
      <c r="A16" s="3">
        <v>1120</v>
      </c>
      <c r="B16" s="6">
        <v>1.3325176800000002E-3</v>
      </c>
      <c r="C16" s="6">
        <v>2.61459E-3</v>
      </c>
      <c r="D16" s="6">
        <v>2.1050000000000001E-3</v>
      </c>
      <c r="E16" s="6">
        <v>5.4999999999999992E-4</v>
      </c>
      <c r="F16" s="6">
        <v>4.6730000000000001E-3</v>
      </c>
      <c r="G16" s="6">
        <v>5.4999999999999995E-5</v>
      </c>
      <c r="H16" s="6"/>
      <c r="I16" s="8">
        <v>8.7729083999999998E-4</v>
      </c>
      <c r="J16" s="8">
        <v>7.1148305800000004E-5</v>
      </c>
      <c r="K16" s="8">
        <v>6.011200531E-4</v>
      </c>
      <c r="L16" s="8">
        <v>2.2268990290323528E-6</v>
      </c>
      <c r="M16" s="8">
        <v>3.964349E-5</v>
      </c>
      <c r="N16" s="8">
        <v>6.6876687924753052E-5</v>
      </c>
      <c r="O16" s="8">
        <v>6.8249422935582384E-6</v>
      </c>
      <c r="P16" s="8">
        <v>6.5305169999999996E-7</v>
      </c>
      <c r="Q16" s="8">
        <v>3.6697017E-6</v>
      </c>
      <c r="R16" s="8">
        <v>1.0330682999999999E-5</v>
      </c>
      <c r="S16" s="8">
        <v>5.1302219999999996E-7</v>
      </c>
      <c r="T16" s="8">
        <v>9.410574719547448E-6</v>
      </c>
      <c r="U16" s="8">
        <v>1.8517292499999999E-5</v>
      </c>
      <c r="V16" s="8"/>
      <c r="W16" s="8"/>
      <c r="X16" s="8">
        <v>3.3692941099923653E-7</v>
      </c>
      <c r="Y16" s="8"/>
      <c r="Z16" s="8">
        <v>6.0876644412960637E-6</v>
      </c>
      <c r="AA16" s="8">
        <v>3.7985338290060278E-6</v>
      </c>
      <c r="AB16" s="8"/>
      <c r="AC16" s="8"/>
      <c r="AD16" s="8"/>
      <c r="AE16" s="8">
        <v>5.6095983067377223E-7</v>
      </c>
      <c r="AF16" s="8">
        <v>9.7085726864336037E-7</v>
      </c>
      <c r="AG16" s="8"/>
      <c r="AH16" s="8">
        <v>3.7989538233322317E-7</v>
      </c>
      <c r="AI16" s="8"/>
      <c r="AJ16" s="8">
        <v>1.1091261691598434E-5</v>
      </c>
      <c r="AK16" s="8"/>
      <c r="AL16" s="8"/>
      <c r="AM16" s="8"/>
      <c r="AN16" s="8">
        <v>1.8613854180000002E-4</v>
      </c>
      <c r="AO16" s="8">
        <v>3.2714115E-5</v>
      </c>
      <c r="AP16" s="6">
        <v>6.2748530000000004E-6</v>
      </c>
      <c r="AQ16" s="6">
        <v>1.6423855062E-6</v>
      </c>
      <c r="AR16" s="6">
        <v>1.5418016183999999E-5</v>
      </c>
      <c r="AS16" s="6">
        <v>2.6864520756200002E-5</v>
      </c>
      <c r="AT16" s="6">
        <v>1.8020976412987641E-6</v>
      </c>
      <c r="AU16" s="6">
        <v>2.3311093676466872E-7</v>
      </c>
      <c r="AV16" s="6">
        <v>6.7133281802600009E-6</v>
      </c>
      <c r="AW16" s="6">
        <v>5.3261342256199998E-6</v>
      </c>
      <c r="AX16" s="6"/>
      <c r="AY16" s="6">
        <v>6.8404622084099996E-6</v>
      </c>
      <c r="AZ16" s="6">
        <v>6.5476947145499998E-6</v>
      </c>
      <c r="BA16" s="6">
        <v>1.2219212239742845E-6</v>
      </c>
      <c r="BB16" s="6">
        <v>1.3360684477999998E-5</v>
      </c>
      <c r="BC16" s="6">
        <v>1.9186936120000001E-6</v>
      </c>
      <c r="BD16" s="6">
        <v>1.7803272087899998E-6</v>
      </c>
      <c r="BE16" s="6">
        <v>9.1406589759999992E-8</v>
      </c>
      <c r="BF16" s="6">
        <v>1.8061100015040001E-5</v>
      </c>
      <c r="BH16" s="11">
        <f t="shared" si="0"/>
        <v>1.0173695528658897</v>
      </c>
      <c r="BI16" s="11">
        <f t="shared" si="1"/>
        <v>1.0397390709726708</v>
      </c>
      <c r="BJ16" s="10">
        <f t="shared" si="2"/>
        <v>0.909668520489607</v>
      </c>
    </row>
    <row r="17" spans="1:62" x14ac:dyDescent="0.25">
      <c r="A17" s="3">
        <v>1150</v>
      </c>
      <c r="B17" s="6">
        <v>1.5109602300000002E-3</v>
      </c>
      <c r="C17" s="6">
        <v>2.1568799999999999E-3</v>
      </c>
      <c r="D17" s="6">
        <v>2.1949999999999999E-3</v>
      </c>
      <c r="E17" s="6">
        <v>6.7599999999999995E-4</v>
      </c>
      <c r="F17" s="6">
        <v>4.9519999999999998E-3</v>
      </c>
      <c r="G17" s="6">
        <v>3.7999999999999995E-5</v>
      </c>
      <c r="H17" s="6"/>
      <c r="I17" s="8">
        <v>8.8925049500000004E-4</v>
      </c>
      <c r="J17" s="8">
        <v>6.1300023199999999E-5</v>
      </c>
      <c r="K17" s="8">
        <v>5.4375913480000004E-4</v>
      </c>
      <c r="L17" s="8">
        <v>1.4250336392826742E-6</v>
      </c>
      <c r="M17" s="8">
        <v>3.0327319999999995E-5</v>
      </c>
      <c r="N17" s="8">
        <v>8.377634700198298E-5</v>
      </c>
      <c r="O17" s="8">
        <v>6.345161850906538E-6</v>
      </c>
      <c r="P17" s="8">
        <v>6.2823060000000001E-7</v>
      </c>
      <c r="Q17" s="8">
        <v>3.177657E-6</v>
      </c>
      <c r="R17" s="8">
        <v>8.4249329999999999E-6</v>
      </c>
      <c r="S17" s="8">
        <v>6.0758879999999994E-7</v>
      </c>
      <c r="T17" s="8">
        <v>9.3910962910971174E-6</v>
      </c>
      <c r="U17" s="8">
        <v>1.60766835E-5</v>
      </c>
      <c r="V17" s="8"/>
      <c r="W17" s="8"/>
      <c r="X17" s="8"/>
      <c r="Y17" s="8"/>
      <c r="Z17" s="8">
        <v>1.4358529280030652E-6</v>
      </c>
      <c r="AA17" s="8">
        <v>6.4975250981552097E-6</v>
      </c>
      <c r="AB17" s="8"/>
      <c r="AC17" s="8"/>
      <c r="AD17" s="8"/>
      <c r="AE17" s="8">
        <v>3.3655148230717201E-7</v>
      </c>
      <c r="AF17" s="8">
        <v>6.4177711204614151E-7</v>
      </c>
      <c r="AG17" s="8"/>
      <c r="AH17" s="8"/>
      <c r="AI17" s="8"/>
      <c r="AJ17" s="8">
        <v>7.0267648333423741E-6</v>
      </c>
      <c r="AK17" s="8"/>
      <c r="AL17" s="8"/>
      <c r="AM17" s="8"/>
      <c r="AN17" s="8">
        <v>1.8164928660000001E-4</v>
      </c>
      <c r="AO17" s="8">
        <v>2.8568568000000002E-5</v>
      </c>
      <c r="AP17" s="6">
        <v>3.4185164000000002E-6</v>
      </c>
      <c r="AQ17" s="6">
        <v>7.9106003970000002E-7</v>
      </c>
      <c r="AR17" s="6">
        <v>9.9258970639999996E-6</v>
      </c>
      <c r="AS17" s="6">
        <v>2.52295215819E-5</v>
      </c>
      <c r="AT17" s="6">
        <v>9.4307837008626016E-7</v>
      </c>
      <c r="AU17" s="6">
        <v>3.954712457586738E-7</v>
      </c>
      <c r="AV17" s="6">
        <v>4.2876521064000005E-6</v>
      </c>
      <c r="AW17" s="6">
        <v>3.3126000653200001E-6</v>
      </c>
      <c r="AX17" s="6"/>
      <c r="AY17" s="6">
        <v>5.8506783720299998E-6</v>
      </c>
      <c r="AZ17" s="6">
        <v>5.0503037378399992E-6</v>
      </c>
      <c r="BA17" s="6">
        <v>7.4326540477933184E-7</v>
      </c>
      <c r="BB17" s="6">
        <v>7.1766876919999992E-6</v>
      </c>
      <c r="BC17" s="6">
        <v>2.5023635579999997E-6</v>
      </c>
      <c r="BD17" s="6">
        <v>1.1937459307800001E-6</v>
      </c>
      <c r="BE17" s="6"/>
      <c r="BF17" s="6">
        <v>3.7241571085599999E-6</v>
      </c>
      <c r="BH17" s="11">
        <f t="shared" si="0"/>
        <v>1.0025573811213968</v>
      </c>
      <c r="BI17" s="11">
        <f t="shared" si="1"/>
        <v>1.0161255692057931</v>
      </c>
      <c r="BJ17" s="10">
        <f t="shared" si="2"/>
        <v>0.88689877814924867</v>
      </c>
    </row>
    <row r="18" spans="1:62" x14ac:dyDescent="0.25">
      <c r="A18" s="3">
        <v>1180</v>
      </c>
      <c r="B18" s="6">
        <v>1.7310852000000001E-3</v>
      </c>
      <c r="C18" s="6">
        <v>1.93914E-3</v>
      </c>
      <c r="D18" s="6">
        <v>2.183E-3</v>
      </c>
      <c r="E18" s="6">
        <v>7.3499999999999998E-4</v>
      </c>
      <c r="F18" s="6">
        <v>5.2499999999999995E-3</v>
      </c>
      <c r="G18" s="6">
        <v>3.2999999999999996E-5</v>
      </c>
      <c r="H18" s="6"/>
      <c r="I18" s="8">
        <v>1.000020565E-3</v>
      </c>
      <c r="J18" s="8">
        <v>5.0815468599999997E-5</v>
      </c>
      <c r="K18" s="8">
        <v>5.2863088809999999E-4</v>
      </c>
      <c r="L18" s="8">
        <v>8.0712002597537366E-7</v>
      </c>
      <c r="M18" s="8">
        <v>2.3450607499999999E-5</v>
      </c>
      <c r="N18" s="8">
        <v>1.2193797129563232E-4</v>
      </c>
      <c r="O18" s="8">
        <v>5.8220031746966772E-6</v>
      </c>
      <c r="P18" s="8"/>
      <c r="Q18" s="8">
        <v>1.4039543000000001E-6</v>
      </c>
      <c r="R18" s="8">
        <v>4.6848119999999999E-6</v>
      </c>
      <c r="S18" s="8"/>
      <c r="T18" s="8">
        <v>9.3668662044954057E-6</v>
      </c>
      <c r="U18" s="8">
        <v>1.3504151499999999E-5</v>
      </c>
      <c r="V18" s="8"/>
      <c r="W18" s="8"/>
      <c r="X18" s="8"/>
      <c r="Y18" s="8"/>
      <c r="Z18" s="8">
        <v>2.8444562995984419E-7</v>
      </c>
      <c r="AA18" s="8">
        <v>8.9910206408032374E-6</v>
      </c>
      <c r="AB18" s="8"/>
      <c r="AC18" s="8"/>
      <c r="AD18" s="8"/>
      <c r="AE18" s="8"/>
      <c r="AF18" s="8"/>
      <c r="AG18" s="8"/>
      <c r="AH18" s="8"/>
      <c r="AI18" s="8"/>
      <c r="AJ18" s="8">
        <v>3.2947290431444987E-6</v>
      </c>
      <c r="AK18" s="8"/>
      <c r="AL18" s="8"/>
      <c r="AM18" s="8"/>
      <c r="AN18" s="8">
        <v>1.9013826680000002E-4</v>
      </c>
      <c r="AO18" s="8">
        <v>2.80246386E-5</v>
      </c>
      <c r="AP18" s="6">
        <v>1.8411952000000002E-6</v>
      </c>
      <c r="AQ18" s="6">
        <v>2.3726786340000002E-7</v>
      </c>
      <c r="AR18" s="6">
        <v>4.7444317383999999E-6</v>
      </c>
      <c r="AS18" s="6">
        <v>2.3584022377400002E-5</v>
      </c>
      <c r="AT18" s="6">
        <v>3.6037698976764249E-7</v>
      </c>
      <c r="AU18" s="6">
        <v>1.5837992151796607E-7</v>
      </c>
      <c r="AV18" s="6">
        <v>2.0019750883599999E-6</v>
      </c>
      <c r="AW18" s="6">
        <v>1.50488233402E-6</v>
      </c>
      <c r="AX18" s="6"/>
      <c r="AY18" s="6">
        <v>6.6084441182999999E-6</v>
      </c>
      <c r="AZ18" s="6">
        <v>4.6326453881399995E-6</v>
      </c>
      <c r="BA18" s="6">
        <v>7.6287382903437585E-7</v>
      </c>
      <c r="BB18" s="6">
        <v>5.5956586659999994E-6</v>
      </c>
      <c r="BC18" s="6">
        <v>8.4397621999999991E-7</v>
      </c>
      <c r="BD18" s="6">
        <v>1.2708707224199999E-6</v>
      </c>
      <c r="BE18" s="6"/>
      <c r="BF18" s="6">
        <v>4.1304369478999994E-6</v>
      </c>
      <c r="BH18" s="11">
        <f t="shared" si="0"/>
        <v>1.0386777828436811</v>
      </c>
      <c r="BI18" s="11">
        <f t="shared" si="1"/>
        <v>1.0514143221642978</v>
      </c>
      <c r="BJ18" s="10">
        <f t="shared" si="2"/>
        <v>0.88420742461535062</v>
      </c>
    </row>
    <row r="19" spans="1:6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φ = 0.5</vt:lpstr>
      <vt:lpstr>φ = 1</vt:lpstr>
      <vt:lpstr>φ =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boualem</dc:creator>
  <cp:lastModifiedBy>OH-028-PC</cp:lastModifiedBy>
  <dcterms:created xsi:type="dcterms:W3CDTF">2023-05-18T08:45:10Z</dcterms:created>
  <dcterms:modified xsi:type="dcterms:W3CDTF">2023-05-30T13:17:10Z</dcterms:modified>
</cp:coreProperties>
</file>