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Y:\DRI\02_MOBILITE\ERASMUS+\01_KA131_MOBILITE_ETUDIANTS_PERSONNELS\2024-2026\04_OUTILS RESSOURCES\"/>
    </mc:Choice>
  </mc:AlternateContent>
  <xr:revisionPtr revIDLastSave="0" documentId="13_ncr:1_{89C8F4CD-16DB-4A0B-B6B7-18A9F5253965}" xr6:coauthVersionLast="47" xr6:coauthVersionMax="47" xr10:uidLastSave="{00000000-0000-0000-0000-000000000000}"/>
  <bookViews>
    <workbookView xWindow="-120" yWindow="-120" windowWidth="25440" windowHeight="15390" xr2:uid="{00000000-000D-0000-FFFF-FFFF00000000}"/>
  </bookViews>
  <sheets>
    <sheet name="LISEZ-MOI" sheetId="2" r:id="rId1"/>
    <sheet name="SMT Groupe 1" sheetId="6" r:id="rId2"/>
    <sheet name="SMT Groupe 2" sheetId="7"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7" l="1"/>
  <c r="B8" i="6"/>
  <c r="B9" i="7" l="1"/>
  <c r="B4" i="7"/>
  <c r="B4" i="6"/>
  <c r="B10" i="7" l="1"/>
  <c r="B12" i="7" s="1"/>
  <c r="B9" i="6"/>
  <c r="B10" i="6" l="1"/>
  <c r="B12" i="6" s="1"/>
</calcChain>
</file>

<file path=xl/sharedStrings.xml><?xml version="1.0" encoding="utf-8"?>
<sst xmlns="http://schemas.openxmlformats.org/spreadsheetml/2006/main" count="102" uniqueCount="69">
  <si>
    <t>Principe de l'allocation Erasmus+</t>
  </si>
  <si>
    <r>
      <t xml:space="preserve">C’est une </t>
    </r>
    <r>
      <rPr>
        <b/>
        <sz val="11"/>
        <color theme="1"/>
        <rFont val="Calibri"/>
        <family val="2"/>
        <scheme val="minor"/>
      </rPr>
      <t>allocation journalière</t>
    </r>
    <r>
      <rPr>
        <sz val="11"/>
        <color theme="1"/>
        <rFont val="Calibri"/>
        <family val="2"/>
        <scheme val="minor"/>
      </rPr>
      <t>, calculée à partir d’un montant mensuel attribué en fonction du groupe de pays.</t>
    </r>
  </si>
  <si>
    <t>Critères d'inclusion</t>
  </si>
  <si>
    <t>Principe de calcul</t>
  </si>
  <si>
    <t>- En situation de handicap ou d'affection de longue durée (ALD)
- Boursier·e de l'enseignement supérieur sur critères sociaux échelon 6 et 7
- Appartenant à un foyer dont le Quotien familial CAF est inférieur ou égal à 551€</t>
  </si>
  <si>
    <t>Exemple</t>
  </si>
  <si>
    <t>- Habitant dans une commune classée Zones de Revitalisation Rurale (ZRR)</t>
  </si>
  <si>
    <t xml:space="preserve">https://www.observatoire-des-territoires.gouv.fr/zonage-de-politiques-publiques </t>
  </si>
  <si>
    <t>- Habitant à une adresse classée Quartiers Prioritaires de la Ville</t>
  </si>
  <si>
    <t xml:space="preserve">https://sig.ville.gouv.fr/ </t>
  </si>
  <si>
    <t>Je complète mon contrat de mobilité (articles 2.3 ; 3.2 et 3.4)</t>
  </si>
  <si>
    <t>Liste allocations par groupe de pays</t>
  </si>
  <si>
    <t>Etape 1</t>
  </si>
  <si>
    <t>GROUPE PAYS</t>
  </si>
  <si>
    <t>PAYS</t>
  </si>
  <si>
    <t>MONTANT MENSUEL</t>
  </si>
  <si>
    <t>MONTANT JOURNALIER</t>
  </si>
  <si>
    <t>Ou si critère d'inclusion →</t>
  </si>
  <si>
    <t>MONTANT MENSUEL (avec inclusion)</t>
  </si>
  <si>
    <t>MONTANT JOURNALIER (avec inclusion)</t>
  </si>
  <si>
    <t>Etape 2</t>
  </si>
  <si>
    <t>Groupe 1</t>
  </si>
  <si>
    <t>Etape 2 bis</t>
  </si>
  <si>
    <r>
      <t xml:space="preserve">Si je réponds à au moins un des </t>
    </r>
    <r>
      <rPr>
        <sz val="11"/>
        <color theme="5"/>
        <rFont val="Calibri"/>
        <family val="2"/>
        <scheme val="minor"/>
      </rPr>
      <t>critères d'inclusion</t>
    </r>
    <r>
      <rPr>
        <sz val="11"/>
        <color theme="1"/>
        <rFont val="Calibri"/>
        <family val="2"/>
        <scheme val="minor"/>
      </rPr>
      <t xml:space="preserve"> pour participant·e à moindre opportunité, j'ajoute "250" dans la case indiquée. Ce nombre correspond à l'allocation mensuelle supplémentaire prévue.
Si non, je passe directement à l'étape 3.</t>
    </r>
  </si>
  <si>
    <t>Groupe 2</t>
  </si>
  <si>
    <t>Etape 3</t>
  </si>
  <si>
    <r>
      <t>Le tableau calcul automatiquement :
- le nombre de jours → à indiquer dans l'article 2.3 et 3.2
- Le montant total → à indiquer dans l'article 3.4 : "</t>
    </r>
    <r>
      <rPr>
        <i/>
        <sz val="11"/>
        <color theme="1"/>
        <rFont val="Calibri"/>
        <family val="2"/>
        <scheme val="minor"/>
      </rPr>
      <t>L’organisme versera au participant une aide financière totale pour la période de mobilité d’un montant de ………… euros</t>
    </r>
    <r>
      <rPr>
        <sz val="11"/>
        <color theme="1"/>
        <rFont val="Calibri"/>
        <family val="2"/>
        <scheme val="minor"/>
      </rPr>
      <t>"</t>
    </r>
  </si>
  <si>
    <t>Montant mensuel</t>
  </si>
  <si>
    <t>€/mois</t>
  </si>
  <si>
    <t>Complément moins d'opportunités</t>
  </si>
  <si>
    <t>Montant mensuel total de l'allocation</t>
  </si>
  <si>
    <t>Date de début</t>
  </si>
  <si>
    <t>Date de fin</t>
  </si>
  <si>
    <t>jours/mobilité</t>
  </si>
  <si>
    <t>mois</t>
  </si>
  <si>
    <t>Durée totale en jours restants</t>
  </si>
  <si>
    <t>jours</t>
  </si>
  <si>
    <t>Montant total de l'allocation</t>
  </si>
  <si>
    <t>€/mobilité</t>
  </si>
  <si>
    <t>Allemagne, Autriche, Belgique, Danemark, Finlande, Iles Féroé, Irlande, Islande, Italie, Liechtenstein, Pays-Bas, Luxembourg, Norvège, Royaume-Uni, Suède, Andorre, Vatican, Monaco, Saint-Marin</t>
  </si>
  <si>
    <t>Chypre, Espagne, Estonie, Grèce, Lettonie, Malte, Portugal, Slovaquie, Slovénie, Tchéquie, Bulgarie, Croatie, Hongrie, Lituanie, Macédoine du Nord, Pologne, Roumanie, Serbie, Turquie</t>
  </si>
  <si>
    <t>Aide au voyage Erasmus+</t>
  </si>
  <si>
    <t>Lien vers outil de 
calcul distance</t>
  </si>
  <si>
    <t>10 à 99 km : 28 €
100 à 499 km : 211 €
500 à 1999 km : 309 €
2000 à 2999 km : 395 €
3000 à 3999 km : 580 €
4000 à 7999 km : 1188 €
plus de 8000km : 1735 €</t>
  </si>
  <si>
    <t>10 à 99 km :  56 €
100 à 499 km : 285  €
500 à 1999 km : 417 €
2000 à 2999 km : 535 €
3000 à 3999 km : 785 €
4000 à 7999 km : 1 188 €
plus de 8000 km : 1 735 €</t>
  </si>
  <si>
    <t>Aide au voyage éco-responsable
bus, train, co-voiturage</t>
  </si>
  <si>
    <t>Aide au voyage
avion, bateau, voiture</t>
  </si>
  <si>
    <t>Avion, voiture, bateau</t>
  </si>
  <si>
    <t>Train, bus, covoiturage</t>
  </si>
  <si>
    <t>NOUVEAU
Aide au voyage Erasmus+ pour tous
(forfait unique)</t>
  </si>
  <si>
    <t>Aides pour compléter le contrat de mobilité SMT STAGES</t>
  </si>
  <si>
    <t>450/30 = 15 €</t>
  </si>
  <si>
    <t>400/30 = 13,3 €</t>
  </si>
  <si>
    <t>550/30 = 23,3 €</t>
  </si>
  <si>
    <t>500/30 = 21,6 €</t>
  </si>
  <si>
    <t>Stage en Espagne du 17/01/25 au 03/06/25. Mobilité de 4 mois et 17 jours et un total de 137 jours. Les mobilités Erasmus sont financés 4 mois max par semestre. On finance donc 120 jours.
120 jours x 13,3 € = 1 596 €</t>
  </si>
  <si>
    <r>
      <t xml:space="preserve">Calcul du nombre de jours : 1 mois = 30 jours (même les mois à 31 jours). Pour les mois incomplets, ajouter le nombre de jours restant.
Pour connaitre le </t>
    </r>
    <r>
      <rPr>
        <sz val="11"/>
        <color rgb="FF7030A0"/>
        <rFont val="Calibri"/>
        <family val="2"/>
        <scheme val="minor"/>
      </rPr>
      <t>montant journalier</t>
    </r>
    <r>
      <rPr>
        <sz val="11"/>
        <color theme="1"/>
        <rFont val="Calibri"/>
        <family val="2"/>
        <scheme val="minor"/>
      </rPr>
      <t xml:space="preserve"> de votre allocation, on divise le </t>
    </r>
    <r>
      <rPr>
        <sz val="11"/>
        <color theme="9" tint="-0.499984740745262"/>
        <rFont val="Calibri"/>
        <family val="2"/>
        <scheme val="minor"/>
      </rPr>
      <t>montant mensuel</t>
    </r>
    <r>
      <rPr>
        <sz val="11"/>
        <color theme="1"/>
        <rFont val="Calibri"/>
        <family val="2"/>
        <scheme val="minor"/>
      </rPr>
      <t xml:space="preserve"> par 30.
Pour calculer le montant total de votre allocation, on multiplie le </t>
    </r>
    <r>
      <rPr>
        <sz val="11"/>
        <color rgb="FF7030A0"/>
        <rFont val="Calibri"/>
        <family val="2"/>
        <scheme val="minor"/>
      </rPr>
      <t>montant journalier</t>
    </r>
    <r>
      <rPr>
        <sz val="11"/>
        <color theme="1"/>
        <rFont val="Calibri"/>
        <family val="2"/>
        <scheme val="minor"/>
      </rPr>
      <t xml:space="preserve"> par le nombre de jours de votre mobilité, de date à date.</t>
    </r>
  </si>
  <si>
    <t>Je récupère les dates  de stages indiquées dans ma convention de stage.
Il s'agit bien des dates de jour de travail et non pas de des dates personnelles de voyage prévues (un stage ne finit pas un dimanche si vous ne travailler pas le dimanche).</t>
  </si>
  <si>
    <t>Selon le pays de destination, je choisis l'onglet "SMT Groupe 1" ou "SMT Groupe 2" et je rentre mes dates dans les cases indiquées.</t>
  </si>
  <si>
    <t xml:space="preserve">                                   SMT GROUPE 2</t>
  </si>
  <si>
    <t>← Si vous remplissez un des critères d'inclusion, veuillez ajouter "250" dans la case B3</t>
  </si>
  <si>
    <t>←Veuillez saisir la date de début de séjour sur la lettre d'acceptation</t>
  </si>
  <si>
    <t>← Veuillez saisir la date de fin de séjour sur la lettre d'acceptation</t>
  </si>
  <si>
    <r>
      <rPr>
        <b/>
        <sz val="8"/>
        <color theme="1"/>
        <rFont val="Yu Gothic UI"/>
        <family val="2"/>
      </rPr>
      <t xml:space="preserve">4 mois max de financement par semestre </t>
    </r>
    <r>
      <rPr>
        <sz val="8"/>
        <color theme="1"/>
        <rFont val="Yu Gothic UI"/>
        <family val="2"/>
      </rPr>
      <t xml:space="preserve">: si vous dépassez, ajustez la date de fin pour atteindre 120 jours financés et avoir le bon montant total de la bourse Erasmus+.
</t>
    </r>
    <r>
      <rPr>
        <b/>
        <sz val="8"/>
        <color theme="1"/>
        <rFont val="Yu Gothic UI"/>
        <family val="2"/>
      </rPr>
      <t xml:space="preserve">2 mois minimum </t>
    </r>
    <r>
      <rPr>
        <sz val="8"/>
        <color theme="1"/>
        <rFont val="Yu Gothic UI"/>
        <family val="2"/>
      </rPr>
      <t>: si la durée de votre mobilité fait moins de 60 jours, vous ne serez pas financé !</t>
    </r>
  </si>
  <si>
    <t>← Veuillez indiquez le forfait aide au voyage (voir ci-dessous) selon le kilomètrage entre l'Université d'Orléans et votre établissement d'accueil</t>
  </si>
  <si>
    <t>Lien vers un outil de 
calcul distance kilométrique</t>
  </si>
  <si>
    <t>Durée totale de jours financé 
(120j max par semestre)</t>
  </si>
  <si>
    <t>Durée totale en mois
(4 mois max par semestre)</t>
  </si>
  <si>
    <t xml:space="preserve">                                  SMT GROUPE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</si>
</sst>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0\ &quot;€&quot;;[Red]\-#,##0\ &quot;€&quot;"/>
  </numFmts>
  <fonts count="36" x14ac:knownFonts="1">
    <font>
      <sz val="11"/>
      <color theme="1"/>
      <name val="Calibri"/>
      <family val="2"/>
      <scheme val="minor"/>
    </font>
    <font>
      <sz val="11"/>
      <color theme="1"/>
      <name val="Yu Gothic UI"/>
      <family val="2"/>
    </font>
    <font>
      <b/>
      <sz val="11"/>
      <color theme="1"/>
      <name val="Yu Gothic UI"/>
      <family val="2"/>
    </font>
    <font>
      <sz val="18"/>
      <color theme="3"/>
      <name val="Calibri Light"/>
      <family val="2"/>
      <scheme val="major"/>
    </font>
    <font>
      <b/>
      <sz val="11"/>
      <color theme="1"/>
      <name val="Calibri"/>
      <family val="2"/>
      <scheme val="minor"/>
    </font>
    <font>
      <b/>
      <sz val="16"/>
      <color theme="1"/>
      <name val="Yu Gothic UI"/>
      <family val="2"/>
    </font>
    <font>
      <sz val="11"/>
      <color theme="9" tint="-0.499984740745262"/>
      <name val="Calibri"/>
      <family val="2"/>
      <scheme val="minor"/>
    </font>
    <font>
      <sz val="11"/>
      <color rgb="FF7030A0"/>
      <name val="Calibri"/>
      <family val="2"/>
      <scheme val="minor"/>
    </font>
    <font>
      <sz val="11"/>
      <color theme="5"/>
      <name val="Calibri"/>
      <family val="2"/>
      <scheme val="minor"/>
    </font>
    <font>
      <sz val="20"/>
      <color theme="1"/>
      <name val="Calibri"/>
      <family val="2"/>
      <scheme val="minor"/>
    </font>
    <font>
      <sz val="9"/>
      <color theme="1"/>
      <name val="Calibri"/>
      <family val="2"/>
      <scheme val="minor"/>
    </font>
    <font>
      <b/>
      <sz val="9"/>
      <color theme="1"/>
      <name val="Calibri"/>
      <family val="2"/>
      <scheme val="minor"/>
    </font>
    <font>
      <u/>
      <sz val="11"/>
      <color theme="10"/>
      <name val="Calibri"/>
      <family val="2"/>
      <scheme val="minor"/>
    </font>
    <font>
      <b/>
      <sz val="14"/>
      <color theme="3"/>
      <name val="Calibri"/>
      <family val="2"/>
      <scheme val="minor"/>
    </font>
    <font>
      <i/>
      <sz val="11"/>
      <color theme="1"/>
      <name val="Calibri"/>
      <family val="2"/>
      <scheme val="minor"/>
    </font>
    <font>
      <sz val="20"/>
      <color theme="1"/>
      <name val="Arial Black"/>
      <family val="2"/>
    </font>
    <font>
      <sz val="22"/>
      <color theme="1"/>
      <name val="Arial Black"/>
      <family val="2"/>
    </font>
    <font>
      <b/>
      <sz val="14"/>
      <color theme="5"/>
      <name val="Calibri"/>
      <family val="2"/>
      <scheme val="minor"/>
    </font>
    <font>
      <b/>
      <sz val="16"/>
      <color theme="1"/>
      <name val="Calibri"/>
      <family val="2"/>
      <scheme val="minor"/>
    </font>
    <font>
      <b/>
      <sz val="14"/>
      <name val="Calibri"/>
      <family val="2"/>
      <scheme val="minor"/>
    </font>
    <font>
      <b/>
      <i/>
      <sz val="14"/>
      <name val="Calibri"/>
      <family val="2"/>
      <scheme val="minor"/>
    </font>
    <font>
      <b/>
      <sz val="12"/>
      <color theme="1"/>
      <name val="Calibri"/>
      <family val="2"/>
      <scheme val="minor"/>
    </font>
    <font>
      <b/>
      <sz val="9"/>
      <color theme="9" tint="-0.499984740745262"/>
      <name val="Calibri"/>
      <family val="2"/>
      <scheme val="minor"/>
    </font>
    <font>
      <b/>
      <sz val="9"/>
      <color rgb="FF7030A0"/>
      <name val="Calibri"/>
      <family val="2"/>
      <scheme val="minor"/>
    </font>
    <font>
      <b/>
      <sz val="18"/>
      <color rgb="FFFF0000"/>
      <name val="Calibri"/>
      <family val="2"/>
      <scheme val="minor"/>
    </font>
    <font>
      <sz val="8"/>
      <color theme="1"/>
      <name val="Calibri"/>
      <family val="2"/>
      <scheme val="minor"/>
    </font>
    <font>
      <b/>
      <sz val="8"/>
      <color theme="1"/>
      <name val="Calibri"/>
      <family val="2"/>
      <scheme val="minor"/>
    </font>
    <font>
      <sz val="12"/>
      <color theme="1"/>
      <name val="Calibri"/>
      <family val="2"/>
      <scheme val="minor"/>
    </font>
    <font>
      <u/>
      <sz val="12"/>
      <color theme="10"/>
      <name val="Calibri"/>
      <family val="2"/>
      <scheme val="minor"/>
    </font>
    <font>
      <sz val="11"/>
      <color theme="0" tint="-0.499984740745262"/>
      <name val="Yu Gothic UI"/>
      <family val="2"/>
    </font>
    <font>
      <b/>
      <sz val="11"/>
      <color theme="0" tint="-0.499984740745262"/>
      <name val="Yu Gothic UI"/>
      <family val="2"/>
    </font>
    <font>
      <sz val="8"/>
      <color theme="1"/>
      <name val="Yu Gothic UI"/>
      <family val="2"/>
    </font>
    <font>
      <b/>
      <sz val="8"/>
      <color theme="1"/>
      <name val="Yu Gothic UI"/>
      <family val="2"/>
    </font>
    <font>
      <b/>
      <sz val="9"/>
      <color theme="0" tint="-0.499984740745262"/>
      <name val="Yu Gothic UI"/>
      <family val="2"/>
    </font>
    <font>
      <sz val="9"/>
      <color theme="0" tint="-0.499984740745262"/>
      <name val="Yu Gothic UI"/>
      <family val="2"/>
    </font>
    <font>
      <b/>
      <sz val="11"/>
      <color theme="0"/>
      <name val="Yu Gothic UI"/>
      <family val="2"/>
    </font>
  </fonts>
  <fills count="15">
    <fill>
      <patternFill patternType="none"/>
    </fill>
    <fill>
      <patternFill patternType="gray125"/>
    </fill>
    <fill>
      <patternFill patternType="solid">
        <fgColor theme="7" tint="0.79998168889431442"/>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theme="2"/>
        <bgColor indexed="64"/>
      </patternFill>
    </fill>
    <fill>
      <patternFill patternType="solid">
        <fgColor rgb="FFCCCCFF"/>
        <bgColor indexed="64"/>
      </patternFill>
    </fill>
    <fill>
      <patternFill patternType="solid">
        <fgColor theme="9" tint="0.59999389629810485"/>
        <bgColor indexed="64"/>
      </patternFill>
    </fill>
    <fill>
      <patternFill patternType="solid">
        <fgColor rgb="FF9999FF"/>
        <bgColor indexed="64"/>
      </patternFill>
    </fill>
    <fill>
      <patternFill patternType="solid">
        <fgColor theme="9" tint="0.79998168889431442"/>
        <bgColor indexed="64"/>
      </patternFill>
    </fill>
    <fill>
      <patternFill patternType="solid">
        <fgColor rgb="FFFFFF00"/>
        <bgColor indexed="64"/>
      </patternFill>
    </fill>
    <fill>
      <patternFill patternType="solid">
        <fgColor theme="1"/>
        <bgColor indexed="64"/>
      </patternFill>
    </fill>
  </fills>
  <borders count="45">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3">
    <xf numFmtId="0" fontId="0" fillId="0" borderId="0"/>
    <xf numFmtId="0" fontId="3" fillId="0" borderId="0" applyNumberFormat="0" applyFill="0" applyBorder="0" applyAlignment="0" applyProtection="0"/>
    <xf numFmtId="0" fontId="12" fillId="0" borderId="0" applyNumberFormat="0" applyFill="0" applyBorder="0" applyAlignment="0" applyProtection="0"/>
  </cellStyleXfs>
  <cellXfs count="129">
    <xf numFmtId="0" fontId="0" fillId="0" borderId="0" xfId="0"/>
    <xf numFmtId="0" fontId="1" fillId="2" borderId="1" xfId="0" applyFont="1" applyFill="1" applyBorder="1" applyAlignment="1">
      <alignment vertical="center"/>
    </xf>
    <xf numFmtId="0" fontId="1" fillId="3" borderId="3" xfId="0" applyFont="1" applyFill="1" applyBorder="1" applyAlignment="1">
      <alignment vertical="center"/>
    </xf>
    <xf numFmtId="0" fontId="1" fillId="0" borderId="4" xfId="0" applyFont="1" applyBorder="1"/>
    <xf numFmtId="0" fontId="1" fillId="0" borderId="7" xfId="0" applyFont="1" applyBorder="1"/>
    <xf numFmtId="0" fontId="0" fillId="7" borderId="0" xfId="0" applyFill="1"/>
    <xf numFmtId="0" fontId="0" fillId="7" borderId="0" xfId="0" applyFill="1" applyAlignment="1">
      <alignment vertical="center"/>
    </xf>
    <xf numFmtId="0" fontId="0" fillId="7" borderId="0" xfId="0" applyFill="1" applyAlignment="1">
      <alignment vertical="top"/>
    </xf>
    <xf numFmtId="0" fontId="9" fillId="7" borderId="0" xfId="0" applyFont="1" applyFill="1" applyAlignment="1">
      <alignment horizontal="center"/>
    </xf>
    <xf numFmtId="0" fontId="0" fillId="7" borderId="6" xfId="0" applyFill="1" applyBorder="1" applyAlignment="1">
      <alignment wrapText="1"/>
    </xf>
    <xf numFmtId="0" fontId="0" fillId="7" borderId="7" xfId="0" applyFill="1" applyBorder="1" applyAlignment="1">
      <alignment vertical="center" wrapText="1"/>
    </xf>
    <xf numFmtId="0" fontId="14" fillId="7" borderId="9" xfId="0" applyFont="1" applyFill="1" applyBorder="1" applyAlignment="1">
      <alignment horizontal="justify" vertical="center" wrapText="1"/>
    </xf>
    <xf numFmtId="0" fontId="15" fillId="7" borderId="0" xfId="0" applyFont="1" applyFill="1" applyAlignment="1">
      <alignment horizontal="center"/>
    </xf>
    <xf numFmtId="0" fontId="0" fillId="7" borderId="0" xfId="0" quotePrefix="1" applyFill="1" applyAlignment="1">
      <alignment horizontal="center" vertical="top"/>
    </xf>
    <xf numFmtId="0" fontId="0" fillId="7" borderId="0" xfId="0" applyFill="1" applyAlignment="1">
      <alignment horizontal="center" vertical="top"/>
    </xf>
    <xf numFmtId="0" fontId="12" fillId="7" borderId="0" xfId="2" applyFill="1" applyBorder="1" applyAlignment="1">
      <alignment horizontal="center" vertical="top"/>
    </xf>
    <xf numFmtId="0" fontId="2" fillId="4" borderId="4" xfId="0" applyFont="1" applyFill="1" applyBorder="1"/>
    <xf numFmtId="0" fontId="2" fillId="4" borderId="8" xfId="0" applyFont="1" applyFill="1" applyBorder="1"/>
    <xf numFmtId="0" fontId="2" fillId="4" borderId="9" xfId="0" applyFont="1" applyFill="1" applyBorder="1"/>
    <xf numFmtId="0" fontId="19" fillId="6" borderId="3" xfId="1" applyFont="1" applyFill="1" applyBorder="1"/>
    <xf numFmtId="0" fontId="19" fillId="6" borderId="1" xfId="1" applyFont="1" applyFill="1" applyBorder="1" applyAlignment="1">
      <alignment vertical="center"/>
    </xf>
    <xf numFmtId="0" fontId="20" fillId="6" borderId="2" xfId="1" applyFont="1" applyFill="1" applyBorder="1"/>
    <xf numFmtId="0" fontId="13" fillId="5" borderId="1" xfId="1" applyFont="1" applyFill="1" applyBorder="1" applyAlignment="1">
      <alignment horizontal="center" vertical="center"/>
    </xf>
    <xf numFmtId="0" fontId="13" fillId="5" borderId="2" xfId="1" applyFont="1" applyFill="1" applyBorder="1" applyAlignment="1">
      <alignment horizontal="center" vertical="center"/>
    </xf>
    <xf numFmtId="6" fontId="21" fillId="5" borderId="16" xfId="0" applyNumberFormat="1" applyFont="1" applyFill="1" applyBorder="1" applyAlignment="1">
      <alignment horizontal="center" vertical="center" wrapText="1"/>
    </xf>
    <xf numFmtId="0" fontId="0" fillId="7" borderId="9" xfId="0" applyFill="1" applyBorder="1" applyAlignment="1">
      <alignment vertical="center" wrapText="1"/>
    </xf>
    <xf numFmtId="0" fontId="11" fillId="5" borderId="13" xfId="0" applyFont="1" applyFill="1" applyBorder="1" applyAlignment="1">
      <alignment horizontal="center" vertical="center" wrapText="1"/>
    </xf>
    <xf numFmtId="0" fontId="11" fillId="5" borderId="15" xfId="0" applyFont="1" applyFill="1" applyBorder="1" applyAlignment="1">
      <alignment horizontal="center" vertical="center" wrapText="1"/>
    </xf>
    <xf numFmtId="0" fontId="0" fillId="7" borderId="7" xfId="0" applyFill="1" applyBorder="1" applyAlignment="1">
      <alignment horizontal="left" vertical="center" wrapText="1"/>
    </xf>
    <xf numFmtId="0" fontId="21" fillId="5" borderId="16" xfId="0" applyFont="1" applyFill="1" applyBorder="1" applyAlignment="1">
      <alignment horizontal="left" vertical="center" wrapText="1"/>
    </xf>
    <xf numFmtId="0" fontId="0" fillId="0" borderId="0" xfId="0" applyBorder="1" applyAlignment="1"/>
    <xf numFmtId="0" fontId="1" fillId="11" borderId="36" xfId="0" applyFont="1" applyFill="1" applyBorder="1" applyAlignment="1">
      <alignment vertical="center"/>
    </xf>
    <xf numFmtId="0" fontId="0" fillId="7" borderId="0" xfId="0" applyFill="1" applyBorder="1"/>
    <xf numFmtId="6" fontId="26" fillId="7" borderId="0" xfId="0" applyNumberFormat="1" applyFont="1" applyFill="1" applyBorder="1" applyAlignment="1">
      <alignment vertical="center" wrapText="1"/>
    </xf>
    <xf numFmtId="0" fontId="28" fillId="9" borderId="13" xfId="2" applyFont="1" applyFill="1" applyBorder="1" applyAlignment="1">
      <alignment horizontal="center" vertical="center" wrapText="1"/>
    </xf>
    <xf numFmtId="0" fontId="0" fillId="7" borderId="0" xfId="0" applyFill="1" applyAlignment="1">
      <alignment horizontal="center"/>
    </xf>
    <xf numFmtId="0" fontId="18" fillId="5" borderId="34" xfId="0" applyFont="1" applyFill="1" applyBorder="1" applyAlignment="1">
      <alignment horizontal="center"/>
    </xf>
    <xf numFmtId="0" fontId="18" fillId="5" borderId="35" xfId="0" applyFont="1" applyFill="1" applyBorder="1" applyAlignment="1">
      <alignment horizontal="center"/>
    </xf>
    <xf numFmtId="0" fontId="18" fillId="5" borderId="14" xfId="0" applyFont="1" applyFill="1" applyBorder="1" applyAlignment="1">
      <alignment horizontal="center"/>
    </xf>
    <xf numFmtId="0" fontId="11" fillId="5" borderId="34"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0" fillId="5" borderId="34" xfId="0" applyFont="1" applyFill="1" applyBorder="1" applyAlignment="1">
      <alignment horizontal="center" vertical="center" wrapText="1"/>
    </xf>
    <xf numFmtId="0" fontId="10" fillId="5" borderId="14" xfId="0" applyFont="1" applyFill="1" applyBorder="1" applyAlignment="1">
      <alignment horizontal="center" vertical="center" wrapText="1"/>
    </xf>
    <xf numFmtId="0" fontId="27" fillId="5" borderId="37" xfId="0" applyFont="1" applyFill="1" applyBorder="1" applyAlignment="1">
      <alignment horizontal="center" vertical="center" wrapText="1"/>
    </xf>
    <xf numFmtId="0" fontId="27" fillId="5" borderId="38" xfId="0" applyFont="1" applyFill="1" applyBorder="1" applyAlignment="1">
      <alignment horizontal="center" vertical="center" wrapText="1"/>
    </xf>
    <xf numFmtId="0" fontId="16" fillId="7" borderId="0" xfId="0" applyFont="1" applyFill="1" applyAlignment="1">
      <alignment horizontal="center"/>
    </xf>
    <xf numFmtId="0" fontId="24" fillId="8" borderId="3" xfId="0" applyFont="1" applyFill="1" applyBorder="1" applyAlignment="1">
      <alignment horizontal="center" vertical="center" wrapText="1"/>
    </xf>
    <xf numFmtId="0" fontId="24" fillId="8" borderId="6" xfId="0" applyFont="1" applyFill="1" applyBorder="1" applyAlignment="1">
      <alignment horizontal="center" vertical="center" wrapText="1"/>
    </xf>
    <xf numFmtId="0" fontId="0" fillId="7" borderId="19" xfId="0" applyFill="1" applyBorder="1" applyAlignment="1">
      <alignment horizontal="center"/>
    </xf>
    <xf numFmtId="0" fontId="0" fillId="7" borderId="20" xfId="0" applyFill="1" applyBorder="1" applyAlignment="1">
      <alignment horizontal="center"/>
    </xf>
    <xf numFmtId="0" fontId="0" fillId="5" borderId="23" xfId="0" quotePrefix="1" applyFill="1" applyBorder="1" applyAlignment="1">
      <alignment horizontal="center" vertical="top" wrapText="1"/>
    </xf>
    <xf numFmtId="0" fontId="0" fillId="5" borderId="24" xfId="0" applyFill="1" applyBorder="1" applyAlignment="1">
      <alignment horizontal="center" vertical="top" wrapText="1"/>
    </xf>
    <xf numFmtId="0" fontId="0" fillId="5" borderId="25" xfId="0" applyFill="1" applyBorder="1" applyAlignment="1">
      <alignment horizontal="center" vertical="top" wrapText="1"/>
    </xf>
    <xf numFmtId="0" fontId="0" fillId="5" borderId="26" xfId="0" quotePrefix="1" applyFill="1" applyBorder="1" applyAlignment="1">
      <alignment horizontal="center" vertical="top" wrapText="1"/>
    </xf>
    <xf numFmtId="0" fontId="0" fillId="5" borderId="27" xfId="0" applyFill="1" applyBorder="1" applyAlignment="1">
      <alignment horizontal="center" vertical="top" wrapText="1"/>
    </xf>
    <xf numFmtId="0" fontId="0" fillId="5" borderId="28" xfId="0" applyFill="1" applyBorder="1" applyAlignment="1">
      <alignment horizontal="center" vertical="top" wrapText="1"/>
    </xf>
    <xf numFmtId="0" fontId="12" fillId="5" borderId="29" xfId="2" applyFill="1" applyBorder="1" applyAlignment="1">
      <alignment horizontal="center" vertical="top" wrapText="1"/>
    </xf>
    <xf numFmtId="0" fontId="12" fillId="5" borderId="24" xfId="2" applyFill="1" applyBorder="1" applyAlignment="1">
      <alignment horizontal="center" vertical="top" wrapText="1"/>
    </xf>
    <xf numFmtId="0" fontId="12" fillId="5" borderId="30" xfId="2" applyFill="1" applyBorder="1" applyAlignment="1">
      <alignment horizontal="center" vertical="top" wrapText="1"/>
    </xf>
    <xf numFmtId="0" fontId="12" fillId="5" borderId="31" xfId="2" applyFill="1" applyBorder="1" applyAlignment="1">
      <alignment horizontal="center" vertical="top"/>
    </xf>
    <xf numFmtId="0" fontId="12" fillId="5" borderId="27" xfId="2" applyFill="1" applyBorder="1" applyAlignment="1">
      <alignment horizontal="center" vertical="top"/>
    </xf>
    <xf numFmtId="0" fontId="12" fillId="5" borderId="32" xfId="2" applyFill="1" applyBorder="1" applyAlignment="1">
      <alignment horizontal="center" vertical="top"/>
    </xf>
    <xf numFmtId="0" fontId="0" fillId="5" borderId="23" xfId="0" quotePrefix="1" applyFill="1" applyBorder="1" applyAlignment="1">
      <alignment horizontal="left" vertical="center" wrapText="1"/>
    </xf>
    <xf numFmtId="0" fontId="0" fillId="5" borderId="24" xfId="0" applyFill="1" applyBorder="1" applyAlignment="1">
      <alignment horizontal="left" vertical="center" wrapText="1"/>
    </xf>
    <xf numFmtId="0" fontId="0" fillId="5" borderId="30" xfId="0" applyFill="1" applyBorder="1" applyAlignment="1">
      <alignment horizontal="left" vertical="center" wrapText="1"/>
    </xf>
    <xf numFmtId="0" fontId="0" fillId="7" borderId="0" xfId="0" applyFill="1" applyAlignment="1">
      <alignment horizontal="left" vertical="top"/>
    </xf>
    <xf numFmtId="0" fontId="17" fillId="5" borderId="33" xfId="0" applyFont="1" applyFill="1" applyBorder="1" applyAlignment="1">
      <alignment horizontal="center" vertical="center"/>
    </xf>
    <xf numFmtId="0" fontId="17" fillId="5" borderId="21" xfId="0" applyFont="1" applyFill="1" applyBorder="1" applyAlignment="1">
      <alignment horizontal="center" vertical="center"/>
    </xf>
    <xf numFmtId="0" fontId="17" fillId="5" borderId="22" xfId="0" applyFont="1" applyFill="1" applyBorder="1" applyAlignment="1">
      <alignment horizontal="center" vertical="center"/>
    </xf>
    <xf numFmtId="0" fontId="11" fillId="5" borderId="37" xfId="0" applyFont="1" applyFill="1" applyBorder="1" applyAlignment="1">
      <alignment horizontal="center" vertical="center" wrapText="1"/>
    </xf>
    <xf numFmtId="0" fontId="11" fillId="5" borderId="39" xfId="0" applyFont="1" applyFill="1" applyBorder="1" applyAlignment="1">
      <alignment horizontal="center" vertical="center" wrapText="1"/>
    </xf>
    <xf numFmtId="0" fontId="27" fillId="12" borderId="34" xfId="0" applyFont="1" applyFill="1" applyBorder="1" applyAlignment="1">
      <alignment horizontal="center" vertical="center" wrapText="1"/>
    </xf>
    <xf numFmtId="0" fontId="27" fillId="12" borderId="14" xfId="0" applyFont="1" applyFill="1" applyBorder="1" applyAlignment="1">
      <alignment horizontal="center" vertical="center" wrapText="1"/>
    </xf>
    <xf numFmtId="6" fontId="26" fillId="5" borderId="34" xfId="0" applyNumberFormat="1" applyFont="1" applyFill="1" applyBorder="1" applyAlignment="1">
      <alignment horizontal="center" vertical="center" wrapText="1"/>
    </xf>
    <xf numFmtId="6" fontId="26" fillId="5" borderId="14" xfId="0" applyNumberFormat="1" applyFont="1" applyFill="1" applyBorder="1" applyAlignment="1">
      <alignment horizontal="center" vertical="center" wrapText="1"/>
    </xf>
    <xf numFmtId="0" fontId="25" fillId="12" borderId="34" xfId="0" applyFont="1" applyFill="1" applyBorder="1" applyAlignment="1">
      <alignment horizontal="center" wrapText="1"/>
    </xf>
    <xf numFmtId="0" fontId="25" fillId="12" borderId="14" xfId="0" applyFont="1" applyFill="1" applyBorder="1" applyAlignment="1">
      <alignment horizontal="center" wrapText="1"/>
    </xf>
    <xf numFmtId="0" fontId="5"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23" fillId="5" borderId="14" xfId="0" applyFont="1" applyFill="1" applyBorder="1" applyAlignment="1">
      <alignment horizontal="center" vertical="center" wrapText="1"/>
    </xf>
    <xf numFmtId="0" fontId="22" fillId="5" borderId="14" xfId="0" applyFont="1" applyFill="1" applyBorder="1" applyAlignment="1">
      <alignment horizontal="center" vertical="center" wrapText="1"/>
    </xf>
    <xf numFmtId="0" fontId="22" fillId="6" borderId="13" xfId="0" applyFont="1" applyFill="1" applyBorder="1" applyAlignment="1">
      <alignment horizontal="center" vertical="center" wrapText="1"/>
    </xf>
    <xf numFmtId="0" fontId="23" fillId="6" borderId="14" xfId="0" applyFont="1" applyFill="1" applyBorder="1" applyAlignment="1">
      <alignment horizontal="center" vertical="center" wrapText="1"/>
    </xf>
    <xf numFmtId="6" fontId="21" fillId="6" borderId="15" xfId="0" applyNumberFormat="1" applyFont="1" applyFill="1" applyBorder="1" applyAlignment="1">
      <alignment horizontal="center" vertical="center" wrapText="1"/>
    </xf>
    <xf numFmtId="0" fontId="21" fillId="6" borderId="16" xfId="0" applyFont="1" applyFill="1" applyBorder="1" applyAlignment="1">
      <alignment horizontal="left" vertical="center" wrapText="1"/>
    </xf>
    <xf numFmtId="0" fontId="4" fillId="6" borderId="18"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4" fillId="6" borderId="15" xfId="0" applyFont="1" applyFill="1" applyBorder="1" applyAlignment="1">
      <alignment horizontal="center" vertical="center" wrapText="1"/>
    </xf>
    <xf numFmtId="0" fontId="29" fillId="2" borderId="3" xfId="0" applyFont="1" applyFill="1" applyBorder="1" applyAlignment="1">
      <alignment vertical="center"/>
    </xf>
    <xf numFmtId="0" fontId="29" fillId="4" borderId="5" xfId="0" applyFont="1" applyFill="1" applyBorder="1"/>
    <xf numFmtId="0" fontId="29" fillId="4" borderId="6" xfId="0" applyFont="1" applyFill="1" applyBorder="1"/>
    <xf numFmtId="0" fontId="30" fillId="4" borderId="4" xfId="0" applyFont="1" applyFill="1" applyBorder="1"/>
    <xf numFmtId="0" fontId="30" fillId="4" borderId="7" xfId="0" applyFont="1" applyFill="1" applyBorder="1"/>
    <xf numFmtId="0" fontId="0" fillId="0" borderId="0" xfId="0" applyAlignment="1">
      <alignment horizontal="left"/>
    </xf>
    <xf numFmtId="0" fontId="31" fillId="13" borderId="4" xfId="0" applyFont="1" applyFill="1" applyBorder="1" applyAlignment="1">
      <alignment horizontal="left" vertical="center" wrapText="1"/>
    </xf>
    <xf numFmtId="0" fontId="29" fillId="4" borderId="4" xfId="0" applyFont="1" applyFill="1" applyBorder="1"/>
    <xf numFmtId="0" fontId="29" fillId="4" borderId="7" xfId="0" applyFont="1" applyFill="1" applyBorder="1"/>
    <xf numFmtId="0" fontId="25" fillId="11" borderId="4" xfId="0" applyFont="1" applyFill="1" applyBorder="1" applyAlignment="1">
      <alignment horizontal="center" vertical="center" wrapText="1"/>
    </xf>
    <xf numFmtId="0" fontId="28" fillId="11" borderId="4" xfId="2" applyFont="1" applyFill="1" applyBorder="1" applyAlignment="1">
      <alignment horizontal="center" vertical="center" wrapText="1"/>
    </xf>
    <xf numFmtId="0" fontId="25" fillId="7" borderId="4" xfId="0" applyFont="1" applyFill="1" applyBorder="1" applyAlignment="1">
      <alignment horizontal="center" vertical="center" wrapText="1"/>
    </xf>
    <xf numFmtId="0" fontId="25" fillId="10" borderId="4" xfId="0" applyFont="1" applyFill="1" applyBorder="1" applyAlignment="1">
      <alignment horizontal="center" vertical="center" wrapText="1"/>
    </xf>
    <xf numFmtId="0" fontId="1" fillId="0" borderId="4" xfId="0" applyFont="1" applyBorder="1" applyProtection="1">
      <protection locked="0"/>
    </xf>
    <xf numFmtId="14" fontId="1" fillId="0" borderId="4" xfId="0" applyNumberFormat="1" applyFont="1" applyBorder="1" applyAlignment="1" applyProtection="1">
      <alignment horizontal="center"/>
      <protection locked="0"/>
    </xf>
    <xf numFmtId="14" fontId="1" fillId="0" borderId="7" xfId="0" applyNumberFormat="1" applyFont="1" applyBorder="1" applyAlignment="1" applyProtection="1">
      <alignment horizontal="center"/>
      <protection locked="0"/>
    </xf>
    <xf numFmtId="0" fontId="33" fillId="7" borderId="41" xfId="0" applyFont="1" applyFill="1" applyBorder="1" applyAlignment="1">
      <alignment vertical="center" wrapText="1"/>
    </xf>
    <xf numFmtId="0" fontId="34" fillId="0" borderId="1" xfId="0" applyFont="1" applyBorder="1" applyAlignment="1">
      <alignment vertical="center" wrapText="1"/>
    </xf>
    <xf numFmtId="0" fontId="34" fillId="0" borderId="1" xfId="0" applyFont="1" applyBorder="1" applyAlignment="1">
      <alignment vertical="center"/>
    </xf>
    <xf numFmtId="0" fontId="35" fillId="14" borderId="2" xfId="0" applyFont="1" applyFill="1" applyBorder="1" applyAlignment="1">
      <alignment vertical="center"/>
    </xf>
    <xf numFmtId="0" fontId="30" fillId="2" borderId="2" xfId="0" applyFont="1" applyFill="1" applyBorder="1" applyAlignment="1">
      <alignment vertical="center"/>
    </xf>
    <xf numFmtId="0" fontId="0" fillId="0" borderId="0" xfId="0" applyBorder="1"/>
    <xf numFmtId="0" fontId="0" fillId="0" borderId="0" xfId="0" applyAlignment="1">
      <alignment wrapText="1"/>
    </xf>
    <xf numFmtId="0" fontId="34" fillId="0" borderId="4" xfId="0" applyFont="1" applyBorder="1" applyAlignment="1">
      <alignment vertical="center" wrapText="1"/>
    </xf>
    <xf numFmtId="0" fontId="34" fillId="0" borderId="4" xfId="0" applyFont="1" applyBorder="1" applyAlignment="1">
      <alignment vertical="center"/>
    </xf>
    <xf numFmtId="0" fontId="1" fillId="11" borderId="4" xfId="0" applyFont="1" applyFill="1" applyBorder="1" applyAlignment="1">
      <alignment vertical="center"/>
    </xf>
    <xf numFmtId="0" fontId="5" fillId="0" borderId="4" xfId="0" applyFont="1" applyBorder="1" applyAlignment="1">
      <alignment horizontal="center" vertical="center"/>
    </xf>
    <xf numFmtId="0" fontId="1" fillId="0" borderId="4" xfId="0" applyFont="1" applyBorder="1" applyAlignment="1">
      <alignment horizontal="center" vertical="center"/>
    </xf>
    <xf numFmtId="0" fontId="29" fillId="2" borderId="4" xfId="0" applyFont="1" applyFill="1" applyBorder="1" applyAlignment="1">
      <alignment vertical="center"/>
    </xf>
    <xf numFmtId="0" fontId="1" fillId="2" borderId="4" xfId="0" applyFont="1" applyFill="1" applyBorder="1" applyAlignment="1">
      <alignment vertical="center"/>
    </xf>
    <xf numFmtId="0" fontId="30" fillId="2" borderId="4" xfId="0" applyFont="1" applyFill="1" applyBorder="1" applyAlignment="1">
      <alignment vertical="center"/>
    </xf>
    <xf numFmtId="0" fontId="1" fillId="3" borderId="4" xfId="0" applyFont="1" applyFill="1" applyBorder="1" applyAlignment="1">
      <alignment vertical="center"/>
    </xf>
    <xf numFmtId="0" fontId="1" fillId="3" borderId="42" xfId="0" applyFont="1" applyFill="1" applyBorder="1" applyAlignment="1">
      <alignment vertical="center"/>
    </xf>
    <xf numFmtId="0" fontId="33" fillId="7" borderId="40" xfId="0" applyFont="1" applyFill="1" applyBorder="1" applyAlignment="1">
      <alignment vertical="center" wrapText="1"/>
    </xf>
    <xf numFmtId="0" fontId="29" fillId="4" borderId="40" xfId="0" applyFont="1" applyFill="1" applyBorder="1"/>
    <xf numFmtId="14" fontId="1" fillId="0" borderId="42" xfId="0" applyNumberFormat="1" applyFont="1" applyBorder="1" applyAlignment="1" applyProtection="1">
      <alignment horizontal="center"/>
      <protection locked="0"/>
    </xf>
    <xf numFmtId="0" fontId="35" fillId="14" borderId="4" xfId="0" applyFont="1" applyFill="1" applyBorder="1" applyAlignment="1">
      <alignment vertical="center"/>
    </xf>
    <xf numFmtId="0" fontId="1" fillId="3" borderId="36" xfId="0" applyFont="1" applyFill="1" applyBorder="1" applyAlignment="1">
      <alignment vertical="center"/>
    </xf>
    <xf numFmtId="14" fontId="1" fillId="0" borderId="43" xfId="0" applyNumberFormat="1" applyFont="1" applyBorder="1" applyAlignment="1" applyProtection="1">
      <alignment horizontal="center"/>
      <protection locked="0"/>
    </xf>
    <xf numFmtId="0" fontId="29" fillId="4" borderId="44" xfId="0" applyFont="1" applyFill="1" applyBorder="1"/>
  </cellXfs>
  <cellStyles count="3">
    <cellStyle name="Lien hypertexte" xfId="2" builtinId="8"/>
    <cellStyle name="Normal" xfId="0" builtinId="0"/>
    <cellStyle name="Titre" xfId="1" builtinId="15"/>
  </cellStyles>
  <dxfs count="0"/>
  <tableStyles count="0" defaultTableStyle="TableStyleMedium2" defaultPivotStyle="PivotStyleLight16"/>
  <colors>
    <mruColors>
      <color rgb="FF99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3849792</xdr:colOff>
      <xdr:row>1</xdr:row>
      <xdr:rowOff>4234</xdr:rowOff>
    </xdr:from>
    <xdr:to>
      <xdr:col>1</xdr:col>
      <xdr:colOff>4398432</xdr:colOff>
      <xdr:row>3</xdr:row>
      <xdr:rowOff>321734</xdr:rowOff>
    </xdr:to>
    <xdr:sp macro="" textlink="">
      <xdr:nvSpPr>
        <xdr:cNvPr id="4" name="Flèche vers le bas 3">
          <a:extLst>
            <a:ext uri="{FF2B5EF4-FFF2-40B4-BE49-F238E27FC236}">
              <a16:creationId xmlns:a16="http://schemas.microsoft.com/office/drawing/2014/main" id="{00000000-0008-0000-0000-000004000000}"/>
            </a:ext>
          </a:extLst>
        </xdr:cNvPr>
        <xdr:cNvSpPr/>
      </xdr:nvSpPr>
      <xdr:spPr>
        <a:xfrm rot="2030692">
          <a:off x="6635325" y="436034"/>
          <a:ext cx="548640" cy="10795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1211580</xdr:colOff>
      <xdr:row>7</xdr:row>
      <xdr:rowOff>91440</xdr:rowOff>
    </xdr:from>
    <xdr:to>
      <xdr:col>1</xdr:col>
      <xdr:colOff>1600200</xdr:colOff>
      <xdr:row>11</xdr:row>
      <xdr:rowOff>137160</xdr:rowOff>
    </xdr:to>
    <xdr:sp macro="" textlink="">
      <xdr:nvSpPr>
        <xdr:cNvPr id="5" name="Flèche vers le bas 4">
          <a:extLst>
            <a:ext uri="{FF2B5EF4-FFF2-40B4-BE49-F238E27FC236}">
              <a16:creationId xmlns:a16="http://schemas.microsoft.com/office/drawing/2014/main" id="{00000000-0008-0000-0000-000005000000}"/>
            </a:ext>
          </a:extLst>
        </xdr:cNvPr>
        <xdr:cNvSpPr/>
      </xdr:nvSpPr>
      <xdr:spPr>
        <a:xfrm>
          <a:off x="3992880" y="3406140"/>
          <a:ext cx="388620" cy="7848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0</xdr:col>
      <xdr:colOff>1</xdr:colOff>
      <xdr:row>0</xdr:row>
      <xdr:rowOff>1</xdr:rowOff>
    </xdr:from>
    <xdr:to>
      <xdr:col>1</xdr:col>
      <xdr:colOff>38100</xdr:colOff>
      <xdr:row>1</xdr:row>
      <xdr:rowOff>224677</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1"/>
          <a:ext cx="2819399" cy="659016"/>
        </a:xfrm>
        <a:prstGeom prst="rect">
          <a:avLst/>
        </a:prstGeom>
      </xdr:spPr>
    </xdr:pic>
    <xdr:clientData/>
  </xdr:twoCellAnchor>
  <xdr:twoCellAnchor editAs="oneCell">
    <xdr:from>
      <xdr:col>7</xdr:col>
      <xdr:colOff>723900</xdr:colOff>
      <xdr:row>0</xdr:row>
      <xdr:rowOff>85725</xdr:rowOff>
    </xdr:from>
    <xdr:to>
      <xdr:col>9</xdr:col>
      <xdr:colOff>262890</xdr:colOff>
      <xdr:row>1</xdr:row>
      <xdr:rowOff>262889</xdr:rowOff>
    </xdr:to>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5828" t="23716" r="-3508" b="-13002"/>
        <a:stretch/>
      </xdr:blipFill>
      <xdr:spPr>
        <a:xfrm>
          <a:off x="13639800" y="85725"/>
          <a:ext cx="1390650" cy="6095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1565910</xdr:colOff>
      <xdr:row>1</xdr:row>
      <xdr:rowOff>0</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69720" cy="9829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1565910</xdr:colOff>
      <xdr:row>1</xdr:row>
      <xdr:rowOff>0</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69720" cy="982980"/>
        </a:xfrm>
        <a:prstGeom prst="rect">
          <a:avLst/>
        </a:prstGeom>
      </xdr:spPr>
    </xdr:pic>
    <xdr:clientData/>
  </xdr:twoCellAnchor>
  <xdr:twoCellAnchor editAs="oneCell">
    <xdr:from>
      <xdr:col>0</xdr:col>
      <xdr:colOff>0</xdr:colOff>
      <xdr:row>0</xdr:row>
      <xdr:rowOff>0</xdr:rowOff>
    </xdr:from>
    <xdr:to>
      <xdr:col>0</xdr:col>
      <xdr:colOff>1565910</xdr:colOff>
      <xdr:row>1</xdr:row>
      <xdr:rowOff>0</xdr:rowOff>
    </xdr:to>
    <xdr:pic>
      <xdr:nvPicPr>
        <xdr:cNvPr id="3" name="Imag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69720" cy="982980"/>
        </a:xfrm>
        <a:prstGeom prst="rect">
          <a:avLst/>
        </a:prstGeom>
      </xdr:spPr>
    </xdr:pic>
    <xdr:clientData/>
  </xdr:twoCellAnchor>
  <xdr:twoCellAnchor editAs="oneCell">
    <xdr:from>
      <xdr:col>0</xdr:col>
      <xdr:colOff>0</xdr:colOff>
      <xdr:row>0</xdr:row>
      <xdr:rowOff>0</xdr:rowOff>
    </xdr:from>
    <xdr:to>
      <xdr:col>0</xdr:col>
      <xdr:colOff>1565910</xdr:colOff>
      <xdr:row>1</xdr:row>
      <xdr:rowOff>0</xdr:rowOff>
    </xdr:to>
    <xdr:pic>
      <xdr:nvPicPr>
        <xdr:cNvPr id="4" name="Imag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69720" cy="982980"/>
        </a:xfrm>
        <a:prstGeom prst="rect">
          <a:avLst/>
        </a:prstGeom>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Texture grunge">
      <a:fillStyleLst>
        <a:solidFill>
          <a:schemeClr val="phClr"/>
        </a:solidFill>
        <a:blipFill rotWithShape="1">
          <a:blip xmlns:r="http://schemas.openxmlformats.org/officeDocument/2006/relationships" r:embed="rId1">
            <a:duotone>
              <a:schemeClr val="phClr">
                <a:tint val="67000"/>
                <a:shade val="65000"/>
              </a:schemeClr>
              <a:schemeClr val="phClr">
                <a:tint val="10000"/>
                <a:satMod val="130000"/>
              </a:schemeClr>
            </a:duotone>
          </a:blip>
          <a:tile tx="0" ty="0" sx="60000" sy="59000" flip="none" algn="b"/>
        </a:blipFill>
        <a:blipFill rotWithShape="1">
          <a:blip xmlns:r="http://schemas.openxmlformats.org/officeDocument/2006/relationships" r:embed="rId1">
            <a:duotone>
              <a:schemeClr val="phClr">
                <a:shade val="30000"/>
                <a:satMod val="115000"/>
              </a:schemeClr>
              <a:schemeClr val="phClr">
                <a:tint val="34000"/>
              </a:schemeClr>
            </a:duotone>
          </a:blip>
          <a:tile tx="0" ty="0" sx="60000" sy="59000" flip="none" algn="b"/>
        </a:blipFill>
      </a:fillStyleLst>
      <a:lnStyleLst>
        <a:ln w="6350" cap="flat" cmpd="sng" algn="ctr">
          <a:solidFill>
            <a:schemeClr val="phClr">
              <a:tint val="70000"/>
            </a:scheme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softEdge rad="12700"/>
          </a:effectLst>
        </a:effectStyle>
        <a:effectStyle>
          <a:effectLst>
            <a:outerShdw blurRad="50800" dist="19050" dir="5400000" algn="tl" rotWithShape="0">
              <a:srgbClr val="000000">
                <a:alpha val="60000"/>
              </a:srgbClr>
            </a:outerShdw>
            <a:softEdge rad="12700"/>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rasmus-plus.ec.europa.eu/resources-and-tools/distance-calculator" TargetMode="External"/><Relationship Id="rId2" Type="http://schemas.openxmlformats.org/officeDocument/2006/relationships/hyperlink" Target="https://sig.ville.gouv.fr/" TargetMode="External"/><Relationship Id="rId1" Type="http://schemas.openxmlformats.org/officeDocument/2006/relationships/hyperlink" Target="https://www.observatoire-des-territoires.gouv.fr/zonage-de-politiques-publiques" TargetMode="External"/><Relationship Id="rId6" Type="http://schemas.openxmlformats.org/officeDocument/2006/relationships/image" Target="../media/image2.png"/><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erasmus-plus.ec.europa.eu/resources-and-tools/distance-calculator"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erasmus-plus.ec.europa.eu/resources-and-tools/distance-calculato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L19"/>
  <sheetViews>
    <sheetView showGridLines="0" tabSelected="1" topLeftCell="B7" zoomScaleNormal="100" workbookViewId="0">
      <selection activeCell="A8" sqref="A8:B12"/>
    </sheetView>
  </sheetViews>
  <sheetFormatPr baseColWidth="10" defaultColWidth="11.42578125" defaultRowHeight="15" x14ac:dyDescent="0.25"/>
  <cols>
    <col min="1" max="1" width="40.5703125" customWidth="1"/>
    <col min="2" max="2" width="87" customWidth="1"/>
    <col min="5" max="5" width="19.140625" customWidth="1"/>
    <col min="6" max="6" width="14.7109375" customWidth="1"/>
    <col min="7" max="7" width="12.85546875" customWidth="1"/>
    <col min="8" max="8" width="15.5703125" customWidth="1"/>
    <col min="9" max="9" width="11.7109375" bestFit="1" customWidth="1"/>
    <col min="10" max="10" width="15.85546875" customWidth="1"/>
    <col min="11" max="11" width="19.28515625" customWidth="1"/>
  </cols>
  <sheetData>
    <row r="1" spans="1:12" ht="33.75" x14ac:dyDescent="0.65">
      <c r="A1" s="45" t="s">
        <v>50</v>
      </c>
      <c r="B1" s="45"/>
      <c r="C1" s="45"/>
      <c r="D1" s="45"/>
      <c r="E1" s="45"/>
      <c r="F1" s="45"/>
      <c r="G1" s="45"/>
      <c r="H1" s="45"/>
      <c r="I1" s="45"/>
      <c r="J1" s="45"/>
      <c r="K1" s="45"/>
      <c r="L1" s="35"/>
    </row>
    <row r="2" spans="1:12" ht="31.5" x14ac:dyDescent="0.6">
      <c r="A2" s="12"/>
      <c r="B2" s="12"/>
      <c r="C2" s="12"/>
      <c r="D2" s="12"/>
      <c r="E2" s="12"/>
      <c r="F2" s="12"/>
      <c r="G2" s="12"/>
      <c r="H2" s="12"/>
      <c r="I2" s="12"/>
      <c r="J2" s="12"/>
      <c r="K2" s="5"/>
      <c r="L2" s="35"/>
    </row>
    <row r="3" spans="1:12" ht="31.5" x14ac:dyDescent="0.6">
      <c r="A3" s="12"/>
      <c r="B3" s="12"/>
      <c r="C3" s="12"/>
      <c r="D3" s="12"/>
      <c r="E3" s="12"/>
      <c r="F3" s="12"/>
      <c r="G3" s="12"/>
      <c r="H3" s="12"/>
      <c r="I3" s="12"/>
      <c r="J3" s="12"/>
      <c r="K3" s="5"/>
      <c r="L3" s="35"/>
    </row>
    <row r="4" spans="1:12" ht="27" thickBot="1" x14ac:dyDescent="0.45">
      <c r="A4" s="8"/>
      <c r="B4" s="8"/>
      <c r="C4" s="8"/>
      <c r="D4" s="8"/>
      <c r="E4" s="8"/>
      <c r="F4" s="8"/>
      <c r="G4" s="8"/>
      <c r="H4" s="8"/>
      <c r="I4" s="8"/>
      <c r="J4" s="8"/>
      <c r="K4" s="5"/>
      <c r="L4" s="35"/>
    </row>
    <row r="5" spans="1:12" ht="36.75" customHeight="1" x14ac:dyDescent="0.3">
      <c r="A5" s="19" t="s">
        <v>0</v>
      </c>
      <c r="B5" s="9" t="s">
        <v>1</v>
      </c>
      <c r="C5" s="5"/>
      <c r="D5" s="66" t="s">
        <v>2</v>
      </c>
      <c r="E5" s="67"/>
      <c r="F5" s="67"/>
      <c r="G5" s="67"/>
      <c r="H5" s="67"/>
      <c r="I5" s="67"/>
      <c r="J5" s="68"/>
      <c r="K5" s="5"/>
      <c r="L5" s="35"/>
    </row>
    <row r="6" spans="1:12" ht="99" customHeight="1" x14ac:dyDescent="0.25">
      <c r="A6" s="20" t="s">
        <v>3</v>
      </c>
      <c r="B6" s="10" t="s">
        <v>56</v>
      </c>
      <c r="C6" s="6"/>
      <c r="D6" s="62" t="s">
        <v>4</v>
      </c>
      <c r="E6" s="63"/>
      <c r="F6" s="63"/>
      <c r="G6" s="63"/>
      <c r="H6" s="63"/>
      <c r="I6" s="63"/>
      <c r="J6" s="64"/>
      <c r="K6" s="5"/>
      <c r="L6" s="35"/>
    </row>
    <row r="7" spans="1:12" ht="45.75" thickBot="1" x14ac:dyDescent="0.35">
      <c r="A7" s="21" t="s">
        <v>5</v>
      </c>
      <c r="B7" s="11" t="s">
        <v>55</v>
      </c>
      <c r="C7" s="5"/>
      <c r="D7" s="50" t="s">
        <v>6</v>
      </c>
      <c r="E7" s="51"/>
      <c r="F7" s="51"/>
      <c r="G7" s="52"/>
      <c r="H7" s="56" t="s">
        <v>7</v>
      </c>
      <c r="I7" s="57"/>
      <c r="J7" s="58"/>
      <c r="K7" s="5"/>
      <c r="L7" s="35"/>
    </row>
    <row r="8" spans="1:12" ht="32.450000000000003" customHeight="1" thickBot="1" x14ac:dyDescent="0.3">
      <c r="A8" s="48"/>
      <c r="B8" s="48"/>
      <c r="C8" s="5"/>
      <c r="D8" s="53" t="s">
        <v>8</v>
      </c>
      <c r="E8" s="54"/>
      <c r="F8" s="54"/>
      <c r="G8" s="55"/>
      <c r="H8" s="59" t="s">
        <v>9</v>
      </c>
      <c r="I8" s="60"/>
      <c r="J8" s="61"/>
      <c r="K8" s="5"/>
      <c r="L8" s="35"/>
    </row>
    <row r="9" spans="1:12" x14ac:dyDescent="0.25">
      <c r="A9" s="35"/>
      <c r="B9" s="35"/>
      <c r="C9" s="5"/>
      <c r="D9" s="13"/>
      <c r="E9" s="14"/>
      <c r="F9" s="14"/>
      <c r="G9" s="14"/>
      <c r="H9" s="15"/>
      <c r="I9" s="15"/>
      <c r="J9" s="15"/>
      <c r="K9" s="5"/>
      <c r="L9" s="35"/>
    </row>
    <row r="10" spans="1:12" x14ac:dyDescent="0.25">
      <c r="A10" s="35"/>
      <c r="B10" s="35"/>
      <c r="C10" s="5"/>
      <c r="D10" s="13"/>
      <c r="E10" s="14"/>
      <c r="F10" s="14"/>
      <c r="G10" s="14"/>
      <c r="H10" s="15"/>
      <c r="I10" s="15"/>
      <c r="J10" s="15"/>
      <c r="K10" s="5"/>
      <c r="L10" s="35"/>
    </row>
    <row r="11" spans="1:12" x14ac:dyDescent="0.25">
      <c r="A11" s="35"/>
      <c r="B11" s="35"/>
      <c r="C11" s="5"/>
      <c r="D11" s="13"/>
      <c r="E11" s="14"/>
      <c r="F11" s="14"/>
      <c r="G11" s="14"/>
      <c r="H11" s="15"/>
      <c r="I11" s="15"/>
      <c r="J11" s="15"/>
      <c r="K11" s="5"/>
      <c r="L11" s="35"/>
    </row>
    <row r="12" spans="1:12" ht="15.75" thickBot="1" x14ac:dyDescent="0.3">
      <c r="A12" s="49"/>
      <c r="B12" s="49"/>
      <c r="C12" s="5"/>
      <c r="D12" s="5"/>
      <c r="E12" s="65"/>
      <c r="F12" s="65"/>
      <c r="G12" s="65"/>
      <c r="H12" s="65"/>
      <c r="I12" s="65"/>
      <c r="J12" s="7"/>
      <c r="K12" s="5"/>
      <c r="L12" s="35"/>
    </row>
    <row r="13" spans="1:12" ht="24" thickBot="1" x14ac:dyDescent="0.4">
      <c r="A13" s="46" t="s">
        <v>10</v>
      </c>
      <c r="B13" s="47"/>
      <c r="C13" s="5"/>
      <c r="D13" s="36" t="s">
        <v>11</v>
      </c>
      <c r="E13" s="37"/>
      <c r="F13" s="37"/>
      <c r="G13" s="37"/>
      <c r="H13" s="37"/>
      <c r="I13" s="37"/>
      <c r="J13" s="37"/>
      <c r="K13" s="38"/>
      <c r="L13" s="35"/>
    </row>
    <row r="14" spans="1:12" ht="50.45" customHeight="1" thickBot="1" x14ac:dyDescent="0.3">
      <c r="A14" s="22" t="s">
        <v>12</v>
      </c>
      <c r="B14" s="28" t="s">
        <v>57</v>
      </c>
      <c r="C14" s="5"/>
      <c r="D14" s="26" t="s">
        <v>13</v>
      </c>
      <c r="E14" s="39" t="s">
        <v>14</v>
      </c>
      <c r="F14" s="40"/>
      <c r="G14" s="81" t="s">
        <v>15</v>
      </c>
      <c r="H14" s="80" t="s">
        <v>16</v>
      </c>
      <c r="I14" s="86" t="s">
        <v>17</v>
      </c>
      <c r="J14" s="82" t="s">
        <v>18</v>
      </c>
      <c r="K14" s="83" t="s">
        <v>19</v>
      </c>
      <c r="L14" s="35"/>
    </row>
    <row r="15" spans="1:12" ht="60.6" customHeight="1" thickBot="1" x14ac:dyDescent="0.3">
      <c r="A15" s="22" t="s">
        <v>20</v>
      </c>
      <c r="B15" s="10" t="s">
        <v>58</v>
      </c>
      <c r="C15" s="5"/>
      <c r="D15" s="27" t="s">
        <v>21</v>
      </c>
      <c r="E15" s="41" t="s">
        <v>39</v>
      </c>
      <c r="F15" s="42"/>
      <c r="G15" s="24">
        <v>450</v>
      </c>
      <c r="H15" s="29" t="s">
        <v>51</v>
      </c>
      <c r="I15" s="87"/>
      <c r="J15" s="84">
        <v>700</v>
      </c>
      <c r="K15" s="85" t="s">
        <v>53</v>
      </c>
      <c r="L15" s="35"/>
    </row>
    <row r="16" spans="1:12" ht="60.6" customHeight="1" thickBot="1" x14ac:dyDescent="0.3">
      <c r="A16" s="22" t="s">
        <v>22</v>
      </c>
      <c r="B16" s="10" t="s">
        <v>23</v>
      </c>
      <c r="C16" s="5"/>
      <c r="D16" s="27" t="s">
        <v>24</v>
      </c>
      <c r="E16" s="41" t="s">
        <v>40</v>
      </c>
      <c r="F16" s="42"/>
      <c r="G16" s="24">
        <v>400</v>
      </c>
      <c r="H16" s="29" t="s">
        <v>52</v>
      </c>
      <c r="I16" s="88"/>
      <c r="J16" s="84">
        <v>650</v>
      </c>
      <c r="K16" s="85" t="s">
        <v>54</v>
      </c>
      <c r="L16" s="35"/>
    </row>
    <row r="17" spans="1:12" ht="93" customHeight="1" thickBot="1" x14ac:dyDescent="0.3">
      <c r="A17" s="23" t="s">
        <v>25</v>
      </c>
      <c r="B17" s="25" t="s">
        <v>26</v>
      </c>
      <c r="C17" s="5"/>
      <c r="D17" s="69" t="s">
        <v>49</v>
      </c>
      <c r="E17" s="43" t="s">
        <v>47</v>
      </c>
      <c r="F17" s="44"/>
      <c r="G17" s="73" t="s">
        <v>43</v>
      </c>
      <c r="H17" s="74"/>
      <c r="I17" s="34" t="s">
        <v>42</v>
      </c>
      <c r="J17" s="32"/>
      <c r="K17" s="33"/>
      <c r="L17" s="35"/>
    </row>
    <row r="18" spans="1:12" ht="87.75" customHeight="1" thickBot="1" x14ac:dyDescent="0.3">
      <c r="A18" s="5"/>
      <c r="B18" s="5"/>
      <c r="C18" s="5"/>
      <c r="D18" s="70"/>
      <c r="E18" s="71" t="s">
        <v>48</v>
      </c>
      <c r="F18" s="72"/>
      <c r="G18" s="75" t="s">
        <v>44</v>
      </c>
      <c r="H18" s="76"/>
      <c r="I18" s="32"/>
      <c r="J18" s="5"/>
      <c r="K18" s="32"/>
      <c r="L18" s="35"/>
    </row>
    <row r="19" spans="1:12" ht="25.5" customHeight="1" x14ac:dyDescent="0.25">
      <c r="A19" s="5"/>
      <c r="B19" s="5"/>
      <c r="C19" s="5"/>
      <c r="D19" s="5"/>
      <c r="E19" s="5"/>
      <c r="F19" s="5"/>
      <c r="G19" s="5"/>
      <c r="H19" s="5"/>
      <c r="I19" s="5"/>
      <c r="J19" s="5"/>
      <c r="K19" s="5"/>
      <c r="L19" s="35"/>
    </row>
  </sheetData>
  <sheetProtection sheet="1" objects="1" scenarios="1"/>
  <mergeCells count="21">
    <mergeCell ref="I14:I16"/>
    <mergeCell ref="D17:D18"/>
    <mergeCell ref="E18:F18"/>
    <mergeCell ref="G17:H17"/>
    <mergeCell ref="G18:H18"/>
    <mergeCell ref="L1:L19"/>
    <mergeCell ref="D13:K13"/>
    <mergeCell ref="E14:F14"/>
    <mergeCell ref="E15:F15"/>
    <mergeCell ref="E16:F16"/>
    <mergeCell ref="E17:F17"/>
    <mergeCell ref="A1:K1"/>
    <mergeCell ref="A13:B13"/>
    <mergeCell ref="A8:B12"/>
    <mergeCell ref="D7:G7"/>
    <mergeCell ref="D8:G8"/>
    <mergeCell ref="H7:J7"/>
    <mergeCell ref="H8:J8"/>
    <mergeCell ref="D6:J6"/>
    <mergeCell ref="E12:I12"/>
    <mergeCell ref="D5:J5"/>
  </mergeCells>
  <hyperlinks>
    <hyperlink ref="H7" r:id="rId1" xr:uid="{00000000-0004-0000-0000-000000000000}"/>
    <hyperlink ref="H8" r:id="rId2" xr:uid="{00000000-0004-0000-0000-000001000000}"/>
    <hyperlink ref="I17" r:id="rId3" display="https://erasmus-plus.ec.europa.eu/resources-and-tools/distance-calculator" xr:uid="{140492DC-EBCC-4C4E-A0BC-8A277FBEFEAD}"/>
  </hyperlinks>
  <pageMargins left="0.7" right="0.7" top="0.75" bottom="0.75" header="0.3" footer="0.3"/>
  <pageSetup paperSize="9" orientation="portrait" r:id="rId4"/>
  <drawing r:id="rId5"/>
  <pictur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I14"/>
  <sheetViews>
    <sheetView showGridLines="0" zoomScale="130" zoomScaleNormal="130" workbookViewId="0">
      <selection activeCell="F13" sqref="F13:F14"/>
    </sheetView>
  </sheetViews>
  <sheetFormatPr baseColWidth="10" defaultColWidth="11.42578125" defaultRowHeight="15" x14ac:dyDescent="0.25"/>
  <cols>
    <col min="1" max="1" width="38.28515625" customWidth="1"/>
    <col min="3" max="3" width="14.42578125" bestFit="1" customWidth="1"/>
    <col min="4" max="4" width="28.42578125" customWidth="1"/>
    <col min="5" max="5" width="17.5703125" customWidth="1"/>
    <col min="6" max="6" width="23.85546875" customWidth="1"/>
    <col min="9" max="9" width="13.85546875" customWidth="1"/>
  </cols>
  <sheetData>
    <row r="1" spans="1:9" ht="77.45" customHeight="1" thickBot="1" x14ac:dyDescent="0.3">
      <c r="A1" s="77" t="s">
        <v>68</v>
      </c>
      <c r="B1" s="78"/>
      <c r="C1" s="79"/>
    </row>
    <row r="2" spans="1:9" ht="16.5" x14ac:dyDescent="0.3">
      <c r="A2" s="89" t="s">
        <v>27</v>
      </c>
      <c r="B2" s="90">
        <v>450</v>
      </c>
      <c r="C2" s="91" t="s">
        <v>28</v>
      </c>
    </row>
    <row r="3" spans="1:9" ht="16.5" x14ac:dyDescent="0.3">
      <c r="A3" s="1" t="s">
        <v>29</v>
      </c>
      <c r="B3" s="102">
        <v>0</v>
      </c>
      <c r="C3" s="4" t="s">
        <v>28</v>
      </c>
      <c r="D3" s="94" t="s">
        <v>60</v>
      </c>
      <c r="E3" s="94"/>
      <c r="F3" s="94"/>
      <c r="G3" s="94"/>
    </row>
    <row r="4" spans="1:9" ht="17.25" thickBot="1" x14ac:dyDescent="0.35">
      <c r="A4" s="109" t="s">
        <v>30</v>
      </c>
      <c r="B4" s="92">
        <f>SUM(B2:B3)</f>
        <v>450</v>
      </c>
      <c r="C4" s="93" t="s">
        <v>28</v>
      </c>
    </row>
    <row r="5" spans="1:9" ht="16.5" x14ac:dyDescent="0.3">
      <c r="A5" s="2" t="s">
        <v>31</v>
      </c>
      <c r="B5" s="103">
        <v>45292</v>
      </c>
      <c r="C5" s="104"/>
      <c r="D5" t="s">
        <v>61</v>
      </c>
    </row>
    <row r="6" spans="1:9" ht="16.5" x14ac:dyDescent="0.3">
      <c r="A6" s="126" t="s">
        <v>32</v>
      </c>
      <c r="B6" s="124">
        <v>45292</v>
      </c>
      <c r="C6" s="127"/>
      <c r="D6" t="s">
        <v>62</v>
      </c>
    </row>
    <row r="7" spans="1:9" ht="22.5" customHeight="1" x14ac:dyDescent="0.25">
      <c r="A7" s="95" t="s">
        <v>63</v>
      </c>
      <c r="B7" s="95"/>
      <c r="C7" s="95"/>
      <c r="D7" s="95"/>
      <c r="E7" s="95"/>
      <c r="F7" s="95"/>
    </row>
    <row r="8" spans="1:9" ht="24" x14ac:dyDescent="0.3">
      <c r="A8" s="105" t="s">
        <v>66</v>
      </c>
      <c r="B8" s="123">
        <f>(YEAR(B6)-YEAR(B5))* 360 + (MONTH(B6)-MONTH(B5)) * 30 + ( IF( DAY(B6)=31,30,DAY(B6)) - IF( DAY(B5)=31,30,DAY(B5)) ) + 1</f>
        <v>1</v>
      </c>
      <c r="C8" s="128" t="s">
        <v>33</v>
      </c>
    </row>
    <row r="9" spans="1:9" ht="24" x14ac:dyDescent="0.3">
      <c r="A9" s="106" t="s">
        <v>67</v>
      </c>
      <c r="B9" s="96">
        <f>ROUNDDOWN(B8/30,0)</f>
        <v>0</v>
      </c>
      <c r="C9" s="97" t="s">
        <v>34</v>
      </c>
    </row>
    <row r="10" spans="1:9" ht="16.5" x14ac:dyDescent="0.3">
      <c r="A10" s="107" t="s">
        <v>35</v>
      </c>
      <c r="B10" s="96">
        <f>B8-B9*30</f>
        <v>1</v>
      </c>
      <c r="C10" s="97" t="s">
        <v>36</v>
      </c>
    </row>
    <row r="11" spans="1:9" ht="16.5" x14ac:dyDescent="0.3">
      <c r="A11" s="31" t="s">
        <v>41</v>
      </c>
      <c r="B11" s="102">
        <v>0</v>
      </c>
      <c r="C11" s="3" t="s">
        <v>28</v>
      </c>
      <c r="D11" t="s">
        <v>64</v>
      </c>
      <c r="E11" s="30"/>
      <c r="F11" s="30"/>
      <c r="G11" s="30"/>
      <c r="H11" s="30"/>
      <c r="I11" s="30"/>
    </row>
    <row r="12" spans="1:9" ht="17.25" thickBot="1" x14ac:dyDescent="0.35">
      <c r="A12" s="108" t="s">
        <v>37</v>
      </c>
      <c r="B12" s="17">
        <f>ROUND(B9*B4+B11+B10*B4/30-0*B4/30,0)</f>
        <v>15</v>
      </c>
      <c r="C12" s="18" t="s">
        <v>38</v>
      </c>
      <c r="E12" s="30"/>
      <c r="F12" s="30"/>
      <c r="G12" s="30"/>
      <c r="H12" s="30"/>
      <c r="I12" s="30"/>
    </row>
    <row r="13" spans="1:9" ht="33.75" x14ac:dyDescent="0.25">
      <c r="D13" s="98" t="s">
        <v>46</v>
      </c>
      <c r="E13" s="98" t="s">
        <v>45</v>
      </c>
      <c r="F13" s="99" t="s">
        <v>65</v>
      </c>
    </row>
    <row r="14" spans="1:9" ht="90" x14ac:dyDescent="0.25">
      <c r="D14" s="100" t="s">
        <v>43</v>
      </c>
      <c r="E14" s="101" t="s">
        <v>44</v>
      </c>
      <c r="F14" s="99"/>
    </row>
  </sheetData>
  <sheetProtection sheet="1" objects="1" scenarios="1"/>
  <mergeCells count="6">
    <mergeCell ref="F13:F14"/>
    <mergeCell ref="A7:F7"/>
    <mergeCell ref="A1:C1"/>
    <mergeCell ref="B5:C5"/>
    <mergeCell ref="B6:C6"/>
    <mergeCell ref="D3:G3"/>
  </mergeCells>
  <hyperlinks>
    <hyperlink ref="F13" r:id="rId1" display="https://erasmus-plus.ec.europa.eu/resources-and-tools/distance-calculator" xr:uid="{A3B64049-E79E-4A98-8592-3ADD43F881C2}"/>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J14"/>
  <sheetViews>
    <sheetView showGridLines="0" zoomScale="130" zoomScaleNormal="130" workbookViewId="0">
      <selection activeCell="E9" sqref="E9"/>
    </sheetView>
  </sheetViews>
  <sheetFormatPr baseColWidth="10" defaultColWidth="11.42578125" defaultRowHeight="15" x14ac:dyDescent="0.25"/>
  <cols>
    <col min="1" max="1" width="38.5703125" customWidth="1"/>
    <col min="3" max="3" width="14.42578125" bestFit="1" customWidth="1"/>
    <col min="4" max="4" width="24.140625" customWidth="1"/>
    <col min="5" max="5" width="18.5703125" customWidth="1"/>
    <col min="6" max="6" width="22.85546875" bestFit="1" customWidth="1"/>
  </cols>
  <sheetData>
    <row r="1" spans="1:10" ht="77.45" customHeight="1" x14ac:dyDescent="0.25">
      <c r="A1" s="115" t="s">
        <v>59</v>
      </c>
      <c r="B1" s="116"/>
      <c r="C1" s="116"/>
    </row>
    <row r="2" spans="1:10" ht="16.5" x14ac:dyDescent="0.3">
      <c r="A2" s="117" t="s">
        <v>27</v>
      </c>
      <c r="B2" s="96">
        <v>400</v>
      </c>
      <c r="C2" s="96" t="s">
        <v>28</v>
      </c>
    </row>
    <row r="3" spans="1:10" ht="16.5" x14ac:dyDescent="0.3">
      <c r="A3" s="118" t="s">
        <v>29</v>
      </c>
      <c r="B3" s="102">
        <v>0</v>
      </c>
      <c r="C3" s="3" t="s">
        <v>28</v>
      </c>
      <c r="D3" s="94" t="s">
        <v>60</v>
      </c>
      <c r="E3" s="94"/>
      <c r="F3" s="94"/>
      <c r="G3" s="94"/>
    </row>
    <row r="4" spans="1:10" ht="16.5" x14ac:dyDescent="0.3">
      <c r="A4" s="119" t="s">
        <v>30</v>
      </c>
      <c r="B4" s="92">
        <f>SUM(B2:B3)</f>
        <v>400</v>
      </c>
      <c r="C4" s="92" t="s">
        <v>28</v>
      </c>
    </row>
    <row r="5" spans="1:10" ht="16.5" x14ac:dyDescent="0.3">
      <c r="A5" s="120" t="s">
        <v>31</v>
      </c>
      <c r="B5" s="103">
        <v>45292</v>
      </c>
      <c r="C5" s="103"/>
      <c r="D5" t="s">
        <v>61</v>
      </c>
    </row>
    <row r="6" spans="1:10" ht="16.5" x14ac:dyDescent="0.3">
      <c r="A6" s="121" t="s">
        <v>32</v>
      </c>
      <c r="B6" s="124">
        <v>45292</v>
      </c>
      <c r="C6" s="124"/>
      <c r="D6" t="s">
        <v>62</v>
      </c>
      <c r="E6" s="111"/>
    </row>
    <row r="7" spans="1:10" ht="23.25" customHeight="1" x14ac:dyDescent="0.25">
      <c r="A7" s="95" t="s">
        <v>63</v>
      </c>
      <c r="B7" s="95"/>
      <c r="C7" s="95"/>
      <c r="D7" s="95"/>
      <c r="E7" s="95"/>
      <c r="F7" s="95"/>
    </row>
    <row r="8" spans="1:10" ht="24" x14ac:dyDescent="0.3">
      <c r="A8" s="122" t="s">
        <v>66</v>
      </c>
      <c r="B8" s="123">
        <f>(YEAR(B6)-YEAR(B5))* 360 + (MONTH(B6)-MONTH(B5)) * 30 + ( IF( DAY(B6)=31,30,DAY(B6)) - IF( DAY(B5)=31,30,DAY(B5)) ) + 1</f>
        <v>1</v>
      </c>
      <c r="C8" s="96" t="s">
        <v>33</v>
      </c>
    </row>
    <row r="9" spans="1:10" ht="24" x14ac:dyDescent="0.3">
      <c r="A9" s="112" t="s">
        <v>67</v>
      </c>
      <c r="B9" s="96">
        <f>ROUNDDOWN(B8/30,0)</f>
        <v>0</v>
      </c>
      <c r="C9" s="96" t="s">
        <v>34</v>
      </c>
      <c r="D9" s="110"/>
      <c r="E9" s="110"/>
      <c r="F9" s="110"/>
      <c r="G9" s="110"/>
      <c r="H9" s="110"/>
      <c r="I9" s="110"/>
      <c r="J9" s="110"/>
    </row>
    <row r="10" spans="1:10" ht="16.5" x14ac:dyDescent="0.3">
      <c r="A10" s="113" t="s">
        <v>35</v>
      </c>
      <c r="B10" s="96">
        <f>B8-B9*30</f>
        <v>1</v>
      </c>
      <c r="C10" s="96" t="s">
        <v>36</v>
      </c>
      <c r="D10" s="110"/>
      <c r="E10" s="30"/>
      <c r="F10" s="30"/>
      <c r="G10" s="30"/>
      <c r="H10" s="30"/>
      <c r="I10" s="30"/>
      <c r="J10" s="110"/>
    </row>
    <row r="11" spans="1:10" ht="16.5" x14ac:dyDescent="0.3">
      <c r="A11" s="114" t="s">
        <v>41</v>
      </c>
      <c r="B11" s="102"/>
      <c r="C11" s="3" t="s">
        <v>28</v>
      </c>
      <c r="D11" s="110" t="s">
        <v>64</v>
      </c>
    </row>
    <row r="12" spans="1:10" ht="16.5" x14ac:dyDescent="0.3">
      <c r="A12" s="125" t="s">
        <v>37</v>
      </c>
      <c r="B12" s="16">
        <f>ROUND(B9*B4+B11+B10*B4/30-0*B4/30,0)</f>
        <v>13</v>
      </c>
      <c r="C12" s="16" t="s">
        <v>38</v>
      </c>
    </row>
    <row r="13" spans="1:10" ht="33.75" x14ac:dyDescent="0.25">
      <c r="D13" s="98" t="s">
        <v>46</v>
      </c>
      <c r="E13" s="98" t="s">
        <v>45</v>
      </c>
      <c r="F13" s="99" t="s">
        <v>65</v>
      </c>
    </row>
    <row r="14" spans="1:10" ht="89.25" customHeight="1" x14ac:dyDescent="0.25">
      <c r="D14" s="100" t="s">
        <v>43</v>
      </c>
      <c r="E14" s="101" t="s">
        <v>44</v>
      </c>
      <c r="F14" s="99"/>
    </row>
  </sheetData>
  <sheetProtection sheet="1" objects="1" scenarios="1"/>
  <mergeCells count="6">
    <mergeCell ref="F13:F14"/>
    <mergeCell ref="A7:F7"/>
    <mergeCell ref="A1:C1"/>
    <mergeCell ref="B5:C5"/>
    <mergeCell ref="B6:C6"/>
    <mergeCell ref="D3:G3"/>
  </mergeCells>
  <hyperlinks>
    <hyperlink ref="F13" r:id="rId1" display="https://erasmus-plus.ec.europa.eu/resources-and-tools/distance-calculator" xr:uid="{A1E2234F-B74D-45B3-80FF-25E685ACF77F}"/>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LISEZ-MOI</vt:lpstr>
      <vt:lpstr>SMT Groupe 1</vt:lpstr>
      <vt:lpstr>SMT Groupe 2</vt:lpstr>
    </vt:vector>
  </TitlesOfParts>
  <Manager/>
  <Company>Université d'Orléans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Auriane Jamrog</dc:creator>
  <cp:keywords/>
  <dc:description/>
  <cp:lastModifiedBy>Marion Molenga</cp:lastModifiedBy>
  <cp:revision/>
  <dcterms:created xsi:type="dcterms:W3CDTF">2021-12-07T16:08:40Z</dcterms:created>
  <dcterms:modified xsi:type="dcterms:W3CDTF">2024-08-29T13:06:07Z</dcterms:modified>
  <cp:category/>
  <cp:contentStatus/>
</cp:coreProperties>
</file>