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P:\MAQUETTES PEDAGOGIQUES_BUT-DUT &amp; LP\MCC_2024-2025\BUT\Fichiers ok\"/>
    </mc:Choice>
  </mc:AlternateContent>
  <xr:revisionPtr revIDLastSave="0" documentId="13_ncr:1_{BD370509-AD17-4166-818C-B8F2D07B84D0}" xr6:coauthVersionLast="47" xr6:coauthVersionMax="47" xr10:uidLastSave="{00000000-0000-0000-0000-000000000000}"/>
  <bookViews>
    <workbookView xWindow="-96" yWindow="-96" windowWidth="23232" windowHeight="13992" firstSheet="1" activeTab="1" xr2:uid="{00000000-000D-0000-FFFF-FFFF00000000}"/>
  </bookViews>
  <sheets>
    <sheet name="CNU" sheetId="8" state="hidden" r:id="rId1"/>
    <sheet name="Rappel régle.-dates conseils" sheetId="25" r:id="rId2"/>
    <sheet name="BUT1 - 24_25 " sheetId="16" r:id="rId3"/>
    <sheet name="BUT2 Parcours PCLG FI - 24_25" sheetId="10" r:id="rId4"/>
    <sheet name="choix" sheetId="15" state="hidden" r:id="rId5"/>
    <sheet name="BUT2 Parcours PCLG FA 24_25" sheetId="18" r:id="rId6"/>
    <sheet name="BUT3 Parcours PCLG FI - 24_25" sheetId="20" r:id="rId7"/>
    <sheet name="BUT3 Parcours PCLG FA - 24_25" sheetId="23" r:id="rId8"/>
    <sheet name="ASSIDUITE" sheetId="19" r:id="rId9"/>
    <sheet name="Engagement sport" sheetId="21" r:id="rId10"/>
    <sheet name="Codes CNU" sheetId="14" r:id="rId11"/>
    <sheet name="Param" sheetId="9" state="hidden" r:id="rId12"/>
    <sheet name="Feuil4" sheetId="11" state="hidden" r:id="rId13"/>
    <sheet name="Feuil2" sheetId="12" state="hidden" r:id="rId14"/>
  </sheets>
  <definedNames>
    <definedName name="_xlnm.Print_Area" localSheetId="7">'BUT3 Parcours PCLG FA - 24_25'!$A$1:$Z$130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8" i="23" l="1"/>
  <c r="R102" i="23"/>
  <c r="R58" i="23"/>
  <c r="R58" i="20"/>
  <c r="Q118" i="18"/>
  <c r="Q117" i="18"/>
  <c r="Q112" i="18"/>
  <c r="Q111" i="18"/>
  <c r="Q107" i="18"/>
  <c r="Q97" i="18"/>
  <c r="Q58" i="18"/>
  <c r="Q59" i="18"/>
  <c r="Q53" i="18"/>
  <c r="Q52" i="18"/>
  <c r="Q48" i="18"/>
  <c r="Q36" i="18"/>
  <c r="R117" i="10"/>
  <c r="R118" i="10"/>
  <c r="R107" i="10"/>
  <c r="R97" i="10"/>
  <c r="R58" i="10"/>
  <c r="R59" i="10"/>
  <c r="R48" i="10"/>
  <c r="R36" i="10"/>
  <c r="Q47" i="18"/>
  <c r="Q46" i="18"/>
  <c r="Q45" i="18"/>
  <c r="Q44" i="18"/>
  <c r="Q43" i="18"/>
  <c r="Q42" i="18"/>
  <c r="Q41" i="18"/>
  <c r="Q31" i="18"/>
  <c r="Q26" i="18"/>
  <c r="Q21" i="18"/>
  <c r="Q16" i="18"/>
  <c r="Q11" i="18"/>
  <c r="N41" i="16"/>
  <c r="N42" i="16"/>
  <c r="N43" i="16"/>
  <c r="R107" i="23" l="1"/>
  <c r="R101" i="23"/>
  <c r="Q113" i="23"/>
  <c r="P113" i="23"/>
  <c r="O113" i="23"/>
  <c r="N113" i="23"/>
  <c r="Q60" i="23"/>
  <c r="P60" i="23"/>
  <c r="O60" i="23"/>
  <c r="N60" i="23"/>
  <c r="N115" i="23" s="1"/>
  <c r="R60" i="23" l="1"/>
  <c r="R113" i="23"/>
  <c r="R57" i="23"/>
  <c r="R11" i="23"/>
  <c r="R36" i="23"/>
  <c r="Q114" i="20"/>
  <c r="P114" i="20"/>
  <c r="O114" i="20"/>
  <c r="N114" i="20"/>
  <c r="R114" i="20" s="1"/>
  <c r="Q60" i="20"/>
  <c r="P60" i="20"/>
  <c r="O60" i="20"/>
  <c r="N60" i="20"/>
  <c r="O125" i="10"/>
  <c r="P125" i="10"/>
  <c r="N125" i="10"/>
  <c r="Q125" i="10"/>
  <c r="R77" i="10"/>
  <c r="R82" i="10"/>
  <c r="R87" i="10"/>
  <c r="R92" i="10"/>
  <c r="R102" i="10"/>
  <c r="R103" i="10"/>
  <c r="R104" i="10"/>
  <c r="R105" i="10"/>
  <c r="R106" i="10"/>
  <c r="R72" i="10"/>
  <c r="Q65" i="10"/>
  <c r="P65" i="10"/>
  <c r="O65" i="10"/>
  <c r="N65" i="10"/>
  <c r="R16" i="10"/>
  <c r="R21" i="10"/>
  <c r="R26" i="10"/>
  <c r="R31" i="10"/>
  <c r="R41" i="10"/>
  <c r="R42" i="10"/>
  <c r="R43" i="10"/>
  <c r="R44" i="10"/>
  <c r="R45" i="10"/>
  <c r="R46" i="10"/>
  <c r="R47" i="10"/>
  <c r="R52" i="10"/>
  <c r="R53" i="10"/>
  <c r="R11" i="10"/>
  <c r="K54" i="16"/>
  <c r="L54" i="16"/>
  <c r="J54" i="16"/>
  <c r="L40" i="16"/>
  <c r="K40" i="16"/>
  <c r="J40" i="16"/>
  <c r="L110" i="16"/>
  <c r="L112" i="16" s="1"/>
  <c r="K110" i="16"/>
  <c r="J110" i="16"/>
  <c r="N14" i="16"/>
  <c r="N18" i="16"/>
  <c r="N22" i="16"/>
  <c r="N26" i="16"/>
  <c r="N30" i="16"/>
  <c r="N34" i="16"/>
  <c r="N35" i="16"/>
  <c r="N36" i="16"/>
  <c r="N37" i="16"/>
  <c r="N38" i="16"/>
  <c r="N39" i="16"/>
  <c r="N10" i="16"/>
  <c r="N40" i="16" l="1"/>
  <c r="R125" i="10"/>
  <c r="J112" i="16"/>
  <c r="O116" i="20"/>
  <c r="P116" i="20"/>
  <c r="P127" i="10"/>
  <c r="O127" i="10"/>
  <c r="K112" i="16"/>
  <c r="N116" i="20"/>
  <c r="Q127" i="10"/>
  <c r="N127" i="10"/>
  <c r="Q116" i="20"/>
  <c r="R65" i="10"/>
  <c r="R127" i="10" l="1"/>
  <c r="I118" i="18"/>
  <c r="I112" i="18"/>
  <c r="I107" i="18"/>
  <c r="I97" i="18"/>
  <c r="I92" i="18"/>
  <c r="I87" i="18"/>
  <c r="I82" i="18"/>
  <c r="I77" i="18"/>
  <c r="I72" i="18"/>
  <c r="I59" i="18"/>
  <c r="I53" i="18"/>
  <c r="I48" i="18"/>
  <c r="I36" i="18"/>
  <c r="I31" i="18"/>
  <c r="I26" i="18"/>
  <c r="I21" i="18"/>
  <c r="I16" i="18"/>
  <c r="I11" i="18"/>
  <c r="I118" i="10"/>
  <c r="I119" i="10"/>
  <c r="I120" i="10"/>
  <c r="I121" i="10"/>
  <c r="I122" i="10"/>
  <c r="I112" i="10"/>
  <c r="I107" i="10"/>
  <c r="I97" i="10"/>
  <c r="I92" i="10"/>
  <c r="I87" i="10"/>
  <c r="I82" i="10"/>
  <c r="I77" i="10"/>
  <c r="I72" i="10"/>
  <c r="I59" i="10" l="1"/>
  <c r="I53" i="10"/>
  <c r="I48" i="10"/>
  <c r="I36" i="10"/>
  <c r="I31" i="10"/>
  <c r="I26" i="10"/>
  <c r="I21" i="10"/>
  <c r="I16" i="10"/>
  <c r="I11" i="10"/>
  <c r="I109" i="20"/>
  <c r="I103" i="20"/>
  <c r="I98" i="20"/>
  <c r="I87" i="20"/>
  <c r="I82" i="20"/>
  <c r="I77" i="20"/>
  <c r="I72" i="20"/>
  <c r="I67" i="20"/>
  <c r="I51" i="20"/>
  <c r="I36" i="20"/>
  <c r="I31" i="20"/>
  <c r="I26" i="20"/>
  <c r="I21" i="20"/>
  <c r="I16" i="20"/>
  <c r="I11" i="20"/>
  <c r="I108" i="23"/>
  <c r="I102" i="23"/>
  <c r="I97" i="23"/>
  <c r="I87" i="23"/>
  <c r="I82" i="23"/>
  <c r="I77" i="23"/>
  <c r="I72" i="23"/>
  <c r="I67" i="23"/>
  <c r="I51" i="23"/>
  <c r="I36" i="23"/>
  <c r="I31" i="23"/>
  <c r="I26" i="23"/>
  <c r="I21" i="23"/>
  <c r="I16" i="23"/>
  <c r="I11" i="23"/>
  <c r="H97" i="16"/>
  <c r="H89" i="16"/>
  <c r="H79" i="16"/>
  <c r="H75" i="16"/>
  <c r="H71" i="16"/>
  <c r="H67" i="16"/>
  <c r="H63" i="16"/>
  <c r="H59" i="16"/>
  <c r="H30" i="16"/>
  <c r="H26" i="16"/>
  <c r="H22" i="16"/>
  <c r="H18" i="16"/>
  <c r="H14" i="16"/>
  <c r="H10" i="16"/>
  <c r="R16" i="23" l="1"/>
  <c r="R21" i="23"/>
  <c r="R26" i="23"/>
  <c r="R31" i="23"/>
  <c r="R41" i="23"/>
  <c r="R42" i="23"/>
  <c r="R43" i="23"/>
  <c r="R44" i="23"/>
  <c r="R45" i="23"/>
  <c r="R46" i="23"/>
  <c r="R47" i="23"/>
  <c r="R48" i="23"/>
  <c r="R49" i="23"/>
  <c r="R50" i="23"/>
  <c r="R51" i="23"/>
  <c r="R55" i="23"/>
  <c r="R56" i="23"/>
  <c r="R50" i="20"/>
  <c r="R51" i="20"/>
  <c r="R55" i="20"/>
  <c r="R56" i="20"/>
  <c r="R57" i="20"/>
  <c r="R16" i="20"/>
  <c r="R21" i="20"/>
  <c r="R26" i="20"/>
  <c r="R31" i="20"/>
  <c r="R36" i="20"/>
  <c r="R41" i="20"/>
  <c r="R42" i="20"/>
  <c r="R43" i="20"/>
  <c r="R44" i="20"/>
  <c r="R45" i="20"/>
  <c r="R46" i="20"/>
  <c r="R47" i="20"/>
  <c r="R48" i="20"/>
  <c r="R11" i="20"/>
  <c r="R72" i="20"/>
  <c r="R77" i="20"/>
  <c r="R82" i="20"/>
  <c r="R87" i="20"/>
  <c r="R92" i="20"/>
  <c r="R93" i="20"/>
  <c r="R94" i="20"/>
  <c r="R95" i="20"/>
  <c r="R98" i="20"/>
  <c r="R102" i="20"/>
  <c r="R103" i="20"/>
  <c r="R108" i="20"/>
  <c r="R109" i="20"/>
  <c r="R67" i="20"/>
  <c r="R67" i="23"/>
  <c r="R72" i="23"/>
  <c r="R77" i="23"/>
  <c r="R82" i="23"/>
  <c r="R87" i="23"/>
  <c r="R92" i="23"/>
  <c r="R93" i="23"/>
  <c r="R94" i="23"/>
  <c r="R95" i="23"/>
  <c r="R97" i="23"/>
  <c r="D129" i="20"/>
  <c r="I108" i="20"/>
  <c r="I102" i="20"/>
  <c r="I97" i="20"/>
  <c r="I95" i="20"/>
  <c r="I94" i="20"/>
  <c r="I93" i="20"/>
  <c r="I92" i="20"/>
  <c r="I58" i="20"/>
  <c r="I57" i="20"/>
  <c r="I56" i="20"/>
  <c r="I55" i="20"/>
  <c r="I48" i="20"/>
  <c r="I47" i="20"/>
  <c r="I46" i="20"/>
  <c r="I45" i="20"/>
  <c r="I44" i="20"/>
  <c r="I43" i="20"/>
  <c r="I42" i="20"/>
  <c r="I41" i="20"/>
  <c r="D128" i="23"/>
  <c r="I107" i="23"/>
  <c r="I101" i="23"/>
  <c r="I96" i="23"/>
  <c r="I95" i="23"/>
  <c r="I94" i="23"/>
  <c r="I93" i="23"/>
  <c r="I92" i="23"/>
  <c r="Q115" i="23"/>
  <c r="O115" i="23"/>
  <c r="I56" i="23"/>
  <c r="I55" i="23"/>
  <c r="I48" i="23"/>
  <c r="I47" i="23"/>
  <c r="I46" i="23"/>
  <c r="I45" i="23"/>
  <c r="I44" i="23"/>
  <c r="I43" i="23"/>
  <c r="I42" i="23"/>
  <c r="I41" i="23"/>
  <c r="D143" i="18"/>
  <c r="P127" i="18"/>
  <c r="O127" i="18"/>
  <c r="N127" i="18"/>
  <c r="M127" i="18"/>
  <c r="I117" i="18"/>
  <c r="I111" i="18"/>
  <c r="I106" i="18"/>
  <c r="I105" i="18"/>
  <c r="I104" i="18"/>
  <c r="I103" i="18"/>
  <c r="I102" i="18"/>
  <c r="P65" i="18"/>
  <c r="O65" i="18"/>
  <c r="N65" i="18"/>
  <c r="M65" i="18"/>
  <c r="I58" i="18"/>
  <c r="I52" i="18"/>
  <c r="I47" i="18"/>
  <c r="I46" i="18"/>
  <c r="I45" i="18"/>
  <c r="I44" i="18"/>
  <c r="I43" i="18"/>
  <c r="I42" i="18"/>
  <c r="I41" i="18"/>
  <c r="D141" i="10"/>
  <c r="I117" i="10"/>
  <c r="I111" i="10"/>
  <c r="I106" i="10"/>
  <c r="I105" i="10"/>
  <c r="I104" i="10"/>
  <c r="I103" i="10"/>
  <c r="I102" i="10"/>
  <c r="I58" i="10"/>
  <c r="I52" i="10"/>
  <c r="I47" i="10"/>
  <c r="I46" i="10"/>
  <c r="I45" i="10"/>
  <c r="I44" i="10"/>
  <c r="I43" i="10"/>
  <c r="I42" i="10"/>
  <c r="I41" i="10"/>
  <c r="D122" i="16"/>
  <c r="M110" i="16"/>
  <c r="H96" i="16"/>
  <c r="H95" i="16"/>
  <c r="H94" i="16"/>
  <c r="H93" i="16"/>
  <c r="H88" i="16"/>
  <c r="H87" i="16"/>
  <c r="H86" i="16"/>
  <c r="H85" i="16"/>
  <c r="H84" i="16"/>
  <c r="H83" i="16"/>
  <c r="H48" i="16"/>
  <c r="H47" i="16"/>
  <c r="H46" i="16"/>
  <c r="H45" i="16"/>
  <c r="H44" i="16"/>
  <c r="H43" i="16"/>
  <c r="H42" i="16"/>
  <c r="H41" i="16"/>
  <c r="H39" i="16"/>
  <c r="H38" i="16"/>
  <c r="H37" i="16"/>
  <c r="H36" i="16"/>
  <c r="H35" i="16"/>
  <c r="H34" i="16"/>
  <c r="N110" i="16" l="1"/>
  <c r="P115" i="23"/>
  <c r="R115" i="23" s="1"/>
  <c r="Q127" i="18"/>
  <c r="P130" i="18"/>
  <c r="M130" i="18"/>
  <c r="N130" i="18"/>
  <c r="O130" i="18"/>
  <c r="Q65" i="18"/>
  <c r="R60" i="20"/>
  <c r="R116" i="20" s="1"/>
  <c r="Q130" i="18" l="1"/>
  <c r="M54" i="16"/>
  <c r="N54" i="16" s="1"/>
  <c r="N112" i="16" s="1"/>
  <c r="M112" i="16" l="1"/>
</calcChain>
</file>

<file path=xl/sharedStrings.xml><?xml version="1.0" encoding="utf-8"?>
<sst xmlns="http://schemas.openxmlformats.org/spreadsheetml/2006/main" count="2821" uniqueCount="1037">
  <si>
    <t>UE</t>
  </si>
  <si>
    <t>Matière</t>
  </si>
  <si>
    <t>Code</t>
  </si>
  <si>
    <t>Libellé court</t>
  </si>
  <si>
    <t>Libellé long</t>
  </si>
  <si>
    <t>Témoin en service</t>
  </si>
  <si>
    <t>Amén.espac</t>
  </si>
  <si>
    <t>Aménagement de l'espace, urbanisme</t>
  </si>
  <si>
    <t>O</t>
  </si>
  <si>
    <t>Anatomie</t>
  </si>
  <si>
    <t>Anat.cytol</t>
  </si>
  <si>
    <t>Anatomie et cytologie pathologiques</t>
  </si>
  <si>
    <t>Anesth. ré</t>
  </si>
  <si>
    <t>Anesthésiologie, réanimation, médecine d</t>
  </si>
  <si>
    <t>Anesth.réa</t>
  </si>
  <si>
    <t>Anesthésiologie-réanimation ; médecine d</t>
  </si>
  <si>
    <t>Arts</t>
  </si>
  <si>
    <t>Architecture, arts appliqués, arts plast</t>
  </si>
  <si>
    <t>Astron.ast</t>
  </si>
  <si>
    <t>Astronomie, astrophysique</t>
  </si>
  <si>
    <t>Bact.virol</t>
  </si>
  <si>
    <t>Bactériologie-virologie ; hygiène hospit</t>
  </si>
  <si>
    <t>Bioch.molé</t>
  </si>
  <si>
    <t>Biochimie et biologie moléculaire</t>
  </si>
  <si>
    <t>Bioch.cell</t>
  </si>
  <si>
    <t>Biochimie, biologie cellulaire et molécu</t>
  </si>
  <si>
    <t>Biochimie</t>
  </si>
  <si>
    <t>Biochimie, biologie moléculaire</t>
  </si>
  <si>
    <t>Biol.cell.</t>
  </si>
  <si>
    <t>Biologie cellulaire</t>
  </si>
  <si>
    <t>Bio. cell.</t>
  </si>
  <si>
    <t>Bio.organi</t>
  </si>
  <si>
    <t>Biologie des organismes</t>
  </si>
  <si>
    <t>Bio.popula</t>
  </si>
  <si>
    <t>Biologie des populations et écologie</t>
  </si>
  <si>
    <t>Biol. dvlp</t>
  </si>
  <si>
    <t>Biologie et médecine du développement et</t>
  </si>
  <si>
    <t>Bph.img.me</t>
  </si>
  <si>
    <t>Biophysique et imagerie médicale</t>
  </si>
  <si>
    <t>Bph.med nu</t>
  </si>
  <si>
    <t>Biophysique et médecine nucléaire</t>
  </si>
  <si>
    <t>Biost.info</t>
  </si>
  <si>
    <t>Biostatistiques, informatique médicale e</t>
  </si>
  <si>
    <t>Cancér.rad</t>
  </si>
  <si>
    <t>Cancérologie ; radiothérapie (2 options)</t>
  </si>
  <si>
    <t>Canc. gén.</t>
  </si>
  <si>
    <t>Cancérologie, génétique, hématologie, im</t>
  </si>
  <si>
    <t>Cardiologi</t>
  </si>
  <si>
    <t>Cardiologie</t>
  </si>
  <si>
    <t>Chim. mat.</t>
  </si>
  <si>
    <t>Chimie des matériaux</t>
  </si>
  <si>
    <t>Chim. org.</t>
  </si>
  <si>
    <t>Chimie organique, minérale, industrielle</t>
  </si>
  <si>
    <t>Chim. théo</t>
  </si>
  <si>
    <t>Chimie théorique, physique, analytique</t>
  </si>
  <si>
    <t>Chir. buc.</t>
  </si>
  <si>
    <t>Chirurgie buccale, pathologie et thérape</t>
  </si>
  <si>
    <t>Chir.diges</t>
  </si>
  <si>
    <t>Chirurgie digestive</t>
  </si>
  <si>
    <t>Chir. géné</t>
  </si>
  <si>
    <t>Chirurgie générale</t>
  </si>
  <si>
    <t>Chir.infan</t>
  </si>
  <si>
    <t>Chirurgie infantile</t>
  </si>
  <si>
    <t>Chir max s</t>
  </si>
  <si>
    <t>Chirurgie maxillo-faciale et stomatologi</t>
  </si>
  <si>
    <t>Chir.ortho</t>
  </si>
  <si>
    <t>Chirurgie orthopédique et traumatologiqu</t>
  </si>
  <si>
    <t>Chir.plast</t>
  </si>
  <si>
    <t xml:space="preserve">Chirurgie plastique, reconstructrice et </t>
  </si>
  <si>
    <t>Chir. thor</t>
  </si>
  <si>
    <t>Chirurgie thoracique et cardiovasculaire</t>
  </si>
  <si>
    <t>Chir. vasc</t>
  </si>
  <si>
    <t>Chirurgie vasculaire ; médecine vasculai</t>
  </si>
  <si>
    <t>Const.élém</t>
  </si>
  <si>
    <t>Constituants élémentaires</t>
  </si>
  <si>
    <t>Cult.lang.</t>
  </si>
  <si>
    <t>Cultures et langues régionales</t>
  </si>
  <si>
    <t>Dermat.vén</t>
  </si>
  <si>
    <t>Dermato-vénéréologie</t>
  </si>
  <si>
    <t>Dev. pat e</t>
  </si>
  <si>
    <t>Développement et pathologie de l'enfant,</t>
  </si>
  <si>
    <t>Dvlpt.croi</t>
  </si>
  <si>
    <t>Développement, croissance et prévention</t>
  </si>
  <si>
    <t>Drt. priv.</t>
  </si>
  <si>
    <t>Droit privé et sciences criminelles</t>
  </si>
  <si>
    <t>Drt. publ.</t>
  </si>
  <si>
    <t>Droit public</t>
  </si>
  <si>
    <t>Endoc.méta</t>
  </si>
  <si>
    <t>Endocrinologie, diabète et maladies méta</t>
  </si>
  <si>
    <t>Energ.géni</t>
  </si>
  <si>
    <t>Energétique, génie des procédés</t>
  </si>
  <si>
    <t>Epid.éc.sa</t>
  </si>
  <si>
    <t>Epidémiologie, économie de la santé et p</t>
  </si>
  <si>
    <t>Epis.hi.sc</t>
  </si>
  <si>
    <t xml:space="preserve">Epistémologie, histoire des sciences et </t>
  </si>
  <si>
    <t>Anth.ethno</t>
  </si>
  <si>
    <t>Ethnologie, préhistoire et anthropologie</t>
  </si>
  <si>
    <t>Gastroenté</t>
  </si>
  <si>
    <t>Gastroentérologie ; hépatologie ; addict</t>
  </si>
  <si>
    <t>Génétique</t>
  </si>
  <si>
    <t>Electroniq</t>
  </si>
  <si>
    <t>Génie électrique, électronique, photoniq</t>
  </si>
  <si>
    <t>Génie info</t>
  </si>
  <si>
    <t>Génie informatique, automatique et trait</t>
  </si>
  <si>
    <t>Géo. phys.</t>
  </si>
  <si>
    <t>Géographie physique, humaine, économique</t>
  </si>
  <si>
    <t>Gynéco.obs</t>
  </si>
  <si>
    <t>Gynécologie-obstrétrique ; gynécologie m</t>
  </si>
  <si>
    <t>Hémat.tran</t>
  </si>
  <si>
    <t>Hématologie ; transfusion (2 options)</t>
  </si>
  <si>
    <t>Hist. drt.</t>
  </si>
  <si>
    <t>Histoire du droit et des institutions</t>
  </si>
  <si>
    <t>His.civ.mo</t>
  </si>
  <si>
    <t>Histoire et civilisations : histoire des</t>
  </si>
  <si>
    <t>His.civ.an</t>
  </si>
  <si>
    <t>Histoire, civilisation, archéologie et a</t>
  </si>
  <si>
    <t>Hist.embry</t>
  </si>
  <si>
    <t>Histologie, embryologie et cytogénétique</t>
  </si>
  <si>
    <t>Immunologi</t>
  </si>
  <si>
    <t>Immunologie</t>
  </si>
  <si>
    <t>Informatiq</t>
  </si>
  <si>
    <t>Informatique</t>
  </si>
  <si>
    <t>Lang.li.fr</t>
  </si>
  <si>
    <t>Langue et littérature françaises</t>
  </si>
  <si>
    <t>Lang.li.an</t>
  </si>
  <si>
    <t>Langues et littératures anciennes</t>
  </si>
  <si>
    <t>Lang.li.gb</t>
  </si>
  <si>
    <t>Langues et littératures anglaises et ang</t>
  </si>
  <si>
    <t>Lang.li.ar</t>
  </si>
  <si>
    <t>Langues et littératures arabes, chinoise</t>
  </si>
  <si>
    <t>Lang.li.ge</t>
  </si>
  <si>
    <t>Langues et littératures germaniques et s</t>
  </si>
  <si>
    <t>Lang.li.ro</t>
  </si>
  <si>
    <t>Langues et littératures romanes : esp, i</t>
  </si>
  <si>
    <t>Lang.li.sl</t>
  </si>
  <si>
    <t>Langues et littératures slaves</t>
  </si>
  <si>
    <t>Litt. comp</t>
  </si>
  <si>
    <t>Littératures comparées</t>
  </si>
  <si>
    <t>Mal.dig.ur</t>
  </si>
  <si>
    <t>Maladies des appareils digestif et urina</t>
  </si>
  <si>
    <t>Mal.infect</t>
  </si>
  <si>
    <t>Maladies infectieuses ; maladies tropica</t>
  </si>
  <si>
    <t>Mathématiq</t>
  </si>
  <si>
    <t>Mathématiques</t>
  </si>
  <si>
    <t>Maths.appl</t>
  </si>
  <si>
    <t>Mathématiques appliquées et applications</t>
  </si>
  <si>
    <t>Mécan.géni</t>
  </si>
  <si>
    <t>Mécanique, génie mécanique, génie civil</t>
  </si>
  <si>
    <t>Médec.trav</t>
  </si>
  <si>
    <t>Médecine et santé au travail</t>
  </si>
  <si>
    <t>Méd généra</t>
  </si>
  <si>
    <t>Médecine générale</t>
  </si>
  <si>
    <t>Méd. inter</t>
  </si>
  <si>
    <t>Médecine interne ; gériatrie et biologie</t>
  </si>
  <si>
    <t>Méd.int.ch</t>
  </si>
  <si>
    <t>Médecine interne, gériatrie, chirurgie g</t>
  </si>
  <si>
    <t>Médec.léga</t>
  </si>
  <si>
    <t>Médecine légale et droit de la santé</t>
  </si>
  <si>
    <t>Med. phys</t>
  </si>
  <si>
    <t>Médecine physique et de réadaptation</t>
  </si>
  <si>
    <t>Météo océa</t>
  </si>
  <si>
    <t xml:space="preserve">Météorologie, océanographie physique et </t>
  </si>
  <si>
    <t>Microb.mal</t>
  </si>
  <si>
    <t>Microbiologie, maladies transmissibles e</t>
  </si>
  <si>
    <t>Mil. dense</t>
  </si>
  <si>
    <t>Milieux denses et matériaux</t>
  </si>
  <si>
    <t>Mil. dilué</t>
  </si>
  <si>
    <t>Milieux dilués et optique</t>
  </si>
  <si>
    <t>Sc. morpho</t>
  </si>
  <si>
    <t>Morphologie et morphogénèse</t>
  </si>
  <si>
    <t>Néphrologi</t>
  </si>
  <si>
    <t>Néphrologie</t>
  </si>
  <si>
    <t>Neurochiru</t>
  </si>
  <si>
    <t>Neurochirurgie</t>
  </si>
  <si>
    <t>Neurologie</t>
  </si>
  <si>
    <t>Neuroscien</t>
  </si>
  <si>
    <t>Neurosciences</t>
  </si>
  <si>
    <t>Nutrition</t>
  </si>
  <si>
    <t>Odont.cons</t>
  </si>
  <si>
    <t>Odontologie conservatrice, endodontie</t>
  </si>
  <si>
    <t>Ophtalmolo</t>
  </si>
  <si>
    <t>Ophtalmologie</t>
  </si>
  <si>
    <t>Orth.dento</t>
  </si>
  <si>
    <t>Orthopédie dento-faciale</t>
  </si>
  <si>
    <t>O.R.L.</t>
  </si>
  <si>
    <t>Oto-rhino-laryngologie</t>
  </si>
  <si>
    <t>Parasit.my</t>
  </si>
  <si>
    <t>Parasitologie et mycologie</t>
  </si>
  <si>
    <t>Parodontol</t>
  </si>
  <si>
    <t>Parodontologie</t>
  </si>
  <si>
    <t>Path. card</t>
  </si>
  <si>
    <t>Pathologie cardiopulmonaire et vasculair</t>
  </si>
  <si>
    <t>Path tête</t>
  </si>
  <si>
    <t>Pathologie de la tête et du cou</t>
  </si>
  <si>
    <t>Path. nerv</t>
  </si>
  <si>
    <t>Pathologie nerveuse et musculaire, patho</t>
  </si>
  <si>
    <t>Path.ostéo</t>
  </si>
  <si>
    <t>Pathologie ostéo-articulaire, dermatolog</t>
  </si>
  <si>
    <t>Pédiatrie</t>
  </si>
  <si>
    <t>Pédodontie</t>
  </si>
  <si>
    <t>Pédopsychi</t>
  </si>
  <si>
    <t>Pédopsychiatrie ; addictologie (2 option</t>
  </si>
  <si>
    <t>Pharm.fond</t>
  </si>
  <si>
    <t>Pharmacologie fondamentale ; pharcologie</t>
  </si>
  <si>
    <t>Philosophi</t>
  </si>
  <si>
    <t>Philosophie</t>
  </si>
  <si>
    <t>Physiologi</t>
  </si>
  <si>
    <t>Physiologie</t>
  </si>
  <si>
    <t>Pneumologi</t>
  </si>
  <si>
    <t>Pneumologie ; addictologie (2 options)</t>
  </si>
  <si>
    <t>Prév.épidé</t>
  </si>
  <si>
    <t>Prévention, épidémiologie, économie de l</t>
  </si>
  <si>
    <t>Prothèse</t>
  </si>
  <si>
    <t>Prothèse (prothèse conjointe, prothèse a</t>
  </si>
  <si>
    <t>Psychiat.</t>
  </si>
  <si>
    <t xml:space="preserve">Psychiatrie d'adultes ; addictologie (2 </t>
  </si>
  <si>
    <t>Psychologi</t>
  </si>
  <si>
    <t>Psychologie, psychologie clinique, psych</t>
  </si>
  <si>
    <t>Radiol.img</t>
  </si>
  <si>
    <t>Radiologie et imagerie médicale</t>
  </si>
  <si>
    <t>Réan.médic</t>
  </si>
  <si>
    <t>Réanimation ; médecine d'urgence (2 opti</t>
  </si>
  <si>
    <t>Rhumatolog</t>
  </si>
  <si>
    <t>Rhumatologie</t>
  </si>
  <si>
    <t>Santé publ</t>
  </si>
  <si>
    <t>Santé publique, environnement et société</t>
  </si>
  <si>
    <t>Sc. politi</t>
  </si>
  <si>
    <t>Science politique</t>
  </si>
  <si>
    <t>Sc. anat.</t>
  </si>
  <si>
    <t xml:space="preserve">Sciences anatomiques et physiologiques, </t>
  </si>
  <si>
    <t>Sc. biolog</t>
  </si>
  <si>
    <t>Sciences biologiques (biochimie, immunol</t>
  </si>
  <si>
    <t>Sc.biologi</t>
  </si>
  <si>
    <t>Sciences biologiques pharmaceutiques</t>
  </si>
  <si>
    <t>N</t>
  </si>
  <si>
    <t>Sc Bio pha</t>
  </si>
  <si>
    <t>Sciences biologiques, fondamentales et c</t>
  </si>
  <si>
    <t>Sc bio pha</t>
  </si>
  <si>
    <t>Sc.bio.buc</t>
  </si>
  <si>
    <t>Sciences biologiques, médecine et chirur</t>
  </si>
  <si>
    <t>Sc. de ges</t>
  </si>
  <si>
    <t>Sciences de gestion</t>
  </si>
  <si>
    <t>Sc.éducati</t>
  </si>
  <si>
    <t>Sciences de l'éducation</t>
  </si>
  <si>
    <t>Sc.info.co</t>
  </si>
  <si>
    <t>Sciences de l'information et de la commu</t>
  </si>
  <si>
    <t>Sc. du lan</t>
  </si>
  <si>
    <t>Sciences du langage : linguistique et ph</t>
  </si>
  <si>
    <t>Sc.médicam</t>
  </si>
  <si>
    <t>Sciences du médicament</t>
  </si>
  <si>
    <t>Sc méd</t>
  </si>
  <si>
    <t>Sciences du médicament et des autres pro</t>
  </si>
  <si>
    <t>Sc médicam</t>
  </si>
  <si>
    <t>Sc. économ</t>
  </si>
  <si>
    <t>Sciences économiques</t>
  </si>
  <si>
    <t>Sc.tec.spo</t>
  </si>
  <si>
    <t>Sciences et techniques des activités phy</t>
  </si>
  <si>
    <t>Sc phy-ch,</t>
  </si>
  <si>
    <t>Sciences physico-chimiques et ingénierie</t>
  </si>
  <si>
    <t>Sc Phy-ch</t>
  </si>
  <si>
    <t>Sc.phys-ch</t>
  </si>
  <si>
    <t>Sciences physico-chimiques et technologi</t>
  </si>
  <si>
    <t>Sc. phys.</t>
  </si>
  <si>
    <t>Sciences physiques et physiologiques, en</t>
  </si>
  <si>
    <t>Socio.démo</t>
  </si>
  <si>
    <t>Sociologie, démographie</t>
  </si>
  <si>
    <t>Struc.évol</t>
  </si>
  <si>
    <t>Structure et évolution de la Terre et de</t>
  </si>
  <si>
    <t>Terre soli</t>
  </si>
  <si>
    <t>Terre solide : géodynamique des envelopp</t>
  </si>
  <si>
    <t>Théologie</t>
  </si>
  <si>
    <t>Théol cath</t>
  </si>
  <si>
    <t>Théologie Catholique</t>
  </si>
  <si>
    <t>Théol pro</t>
  </si>
  <si>
    <t>Théologie Protestante</t>
  </si>
  <si>
    <t>Thérapeuti</t>
  </si>
  <si>
    <t>Thérapeutique ; médecine d'urgence ; add</t>
  </si>
  <si>
    <t>Urologie</t>
  </si>
  <si>
    <t>Intitulé du BUT : QLIO</t>
  </si>
  <si>
    <t xml:space="preserve">Code Apogée 
</t>
  </si>
  <si>
    <t xml:space="preserve">Intitulés </t>
  </si>
  <si>
    <t>Nature</t>
  </si>
  <si>
    <t>ECTS</t>
  </si>
  <si>
    <t xml:space="preserve">Total coefficients </t>
  </si>
  <si>
    <t>CODE CNU de l'enseignement</t>
  </si>
  <si>
    <t>Nbre d'heures face à face étudiant</t>
  </si>
  <si>
    <t>CM</t>
  </si>
  <si>
    <t>TD</t>
  </si>
  <si>
    <t>TP</t>
  </si>
  <si>
    <t>Heures
de
projet</t>
  </si>
  <si>
    <t>Total</t>
  </si>
  <si>
    <t>Session unique situation sanitaire normale</t>
  </si>
  <si>
    <t xml:space="preserve">Nombre d'Heures </t>
  </si>
  <si>
    <t xml:space="preserve">Nombre d'Heures
estimé </t>
  </si>
  <si>
    <t>Heures/
étudiant</t>
  </si>
  <si>
    <t>RNE</t>
  </si>
  <si>
    <t>RSE</t>
  </si>
  <si>
    <t>SEMESTRE 1</t>
  </si>
  <si>
    <t>quotité (en %)</t>
  </si>
  <si>
    <t>modalité</t>
  </si>
  <si>
    <t>nature</t>
  </si>
  <si>
    <t>durée</t>
  </si>
  <si>
    <t>quotité (%)</t>
  </si>
  <si>
    <t>R</t>
  </si>
  <si>
    <t>Contrôle Continu</t>
  </si>
  <si>
    <t>DS (Écrit et/ou Oral)+ CR TP</t>
  </si>
  <si>
    <t>Durée unitaire = 1h30min</t>
  </si>
  <si>
    <t>R 1.07 Outils, méthodes et communication de la qualité</t>
  </si>
  <si>
    <t>R 1.08 Introduction aux SMQ</t>
  </si>
  <si>
    <t>R 1.09 Identification des flux physiques et d'information</t>
  </si>
  <si>
    <t>R 1.10 Approvisionnements et exécution de planning</t>
  </si>
  <si>
    <t>R 1.11 Organisation du Sys. Prod.</t>
  </si>
  <si>
    <t>R 1.12 Organisation d'un projet</t>
  </si>
  <si>
    <t>SAE 1.01 Résolution problèmes</t>
  </si>
  <si>
    <t>S</t>
  </si>
  <si>
    <t>Séminaires  et soutenances</t>
  </si>
  <si>
    <t>Rapports écrits et présentations orales</t>
  </si>
  <si>
    <t>Adaptée aux présentations</t>
  </si>
  <si>
    <t>SAE 1.02 Immersion Qualité</t>
  </si>
  <si>
    <t>SAE Accompagnement Pôle SAE (SAE, Portfolio, PPP)</t>
  </si>
  <si>
    <t>Portfolio</t>
  </si>
  <si>
    <t>PFL</t>
  </si>
  <si>
    <t>Total heures :</t>
  </si>
  <si>
    <t>Nombre de groupe de TD S1 : 1</t>
  </si>
  <si>
    <t>Nombre de groupe de TP S1 : 2</t>
  </si>
  <si>
    <t>Nombre de semaines de stage S1 :  3</t>
  </si>
  <si>
    <t>SEMESTRE 2</t>
  </si>
  <si>
    <t>R 2.11 Organisation d'un poste et d'un atelier</t>
  </si>
  <si>
    <t>R 2.12 Organisation des données techniques et économiques</t>
  </si>
  <si>
    <t xml:space="preserve">SAE Accompagnement Pôle SAE (SAE, Portfolio, PPP) </t>
  </si>
  <si>
    <t>Total général</t>
  </si>
  <si>
    <t>Compétence 1 - Piloter l'entreprise par la qualité</t>
  </si>
  <si>
    <t>COMP</t>
  </si>
  <si>
    <t>UE 1.1</t>
  </si>
  <si>
    <t>UE 2.1</t>
  </si>
  <si>
    <t>Compétence 2 - Gérer les flux physiques et les flux d'information</t>
  </si>
  <si>
    <t>UE 1.2</t>
  </si>
  <si>
    <t>UE 2.2</t>
  </si>
  <si>
    <t>Compétence 3 - Organiser des activités de production de biens et de services</t>
  </si>
  <si>
    <t>UE 1.3</t>
  </si>
  <si>
    <t>UE 2.3</t>
  </si>
  <si>
    <t>TOTAL ECTS des 2 semestres</t>
  </si>
  <si>
    <t>Nombre de groupe de TD S2 :  1</t>
  </si>
  <si>
    <t>Nombre de groupe de TP S2 : 2</t>
  </si>
  <si>
    <t>Nombre de semaines de stage S2 : 10</t>
  </si>
  <si>
    <t>Total coefficients</t>
  </si>
  <si>
    <t>S'agit-il d'un Cours Commun ?</t>
  </si>
  <si>
    <t>PCLG FA</t>
  </si>
  <si>
    <t>SEMESTRE 3</t>
  </si>
  <si>
    <t>oui</t>
  </si>
  <si>
    <t>RESSOURCES</t>
  </si>
  <si>
    <t>R 3.07 Outils statistiques de pilotage d'un process</t>
  </si>
  <si>
    <t>R 3.08 Démarches d'amélioration</t>
  </si>
  <si>
    <t>R 3.09 Coordination approvisionnements-production</t>
  </si>
  <si>
    <t>R 3.10 Ordonnancement, lancement et pilotage</t>
  </si>
  <si>
    <t>R 3.11 Amélioration d'un poste et d'un atelier</t>
  </si>
  <si>
    <t>R 3.12 Conduite d'un projet d'amélioration</t>
  </si>
  <si>
    <t>R 3. PSC. 13 Activités d'un site logistique</t>
  </si>
  <si>
    <t>Saé 3. PSC. 02 Dimensionnement d'un site logistique</t>
  </si>
  <si>
    <t>SAE AccompagnementPôle SAE (SAE, Portfolio, PPP)</t>
  </si>
  <si>
    <t xml:space="preserve"> 1 groupe de TD FI mutualisé TD FA</t>
  </si>
  <si>
    <t xml:space="preserve"> 1 groupe de TP FI</t>
  </si>
  <si>
    <t>Nombre de semaines de stage S3 : 0</t>
  </si>
  <si>
    <t>SEMESTRE 4</t>
  </si>
  <si>
    <t>R 4.07 Amélioration de la performance</t>
  </si>
  <si>
    <t>R 4.08 Planification de la production et prévisions de la demande à moyen et long terme</t>
  </si>
  <si>
    <t>R 4.09 Modélisation pour amélioration du système de production</t>
  </si>
  <si>
    <t>R 4. PSC. 10 Prévision et planification de la distribution</t>
  </si>
  <si>
    <t>R 4. PSC. 11 Mesure de la performance tout au long de la Supply Chain</t>
  </si>
  <si>
    <t>Saé 4. PSC. 02 Pilotage d'un réseau de distribution</t>
  </si>
  <si>
    <t>UE 3.1</t>
  </si>
  <si>
    <t>UE 4.1</t>
  </si>
  <si>
    <t>UE 3.2</t>
  </si>
  <si>
    <t>UE 4.2</t>
  </si>
  <si>
    <t>UE 3.3</t>
  </si>
  <si>
    <t>UE 4.3</t>
  </si>
  <si>
    <t>Compétence 4 - Gérer et animer la chaîne logistique globale</t>
  </si>
  <si>
    <t>UE 3.4</t>
  </si>
  <si>
    <t>UE 4.4</t>
  </si>
  <si>
    <t>Nombre de groupe de TD S4 :  à compléter</t>
  </si>
  <si>
    <t>Nombre de groupe de TP S4 : à compléter</t>
  </si>
  <si>
    <t>Nombre de semaines de stage S4 : 10</t>
  </si>
  <si>
    <t>non</t>
  </si>
  <si>
    <t>PCLG FI</t>
  </si>
  <si>
    <t>SAE accompagnement</t>
  </si>
  <si>
    <t>1 groupe TD mutualisé FI</t>
  </si>
  <si>
    <t xml:space="preserve">1 groupe de TP S3 </t>
  </si>
  <si>
    <t xml:space="preserve">  31 SEMAINES ANNUELLES EN ENTREPRISE</t>
  </si>
  <si>
    <t>1 groupe de TP</t>
  </si>
  <si>
    <t>SEMESTRE 5</t>
  </si>
  <si>
    <t>R 5.07 Mise en place d'une certification système</t>
  </si>
  <si>
    <t>R 5.08 Pérennisation d'une certification système</t>
  </si>
  <si>
    <t>R 5.10 Aide à la décision face aux aléas</t>
  </si>
  <si>
    <t>R 5.11 Outils de pilotage d'une unité de production</t>
  </si>
  <si>
    <t>R 5.12 Démarche Lean management</t>
  </si>
  <si>
    <t>R 5. PSC. 13 Achats dans la Supply Chain</t>
  </si>
  <si>
    <t xml:space="preserve">R 5. PSC. 14 Distribution, Transport et Supply Chain </t>
  </si>
  <si>
    <t>SAE</t>
  </si>
  <si>
    <t>Saé 5. PSC. 02 Définition d'un réseau logistique</t>
  </si>
  <si>
    <t>Saé 5. PSC. 03 Projet Supply Chain en tant que cadre intermédiaire</t>
  </si>
  <si>
    <t>Nombre de groupe de TD S5 : 1 mutualisé avec FI</t>
  </si>
  <si>
    <t>Nombre de groupe de TP S5 :  2 (1 FI + 1FA)</t>
  </si>
  <si>
    <t>Nombre de semaines de stage S5 : 0</t>
  </si>
  <si>
    <t>SEMESTRE 6</t>
  </si>
  <si>
    <t>R 6.06 Mise en œuvre et exploitation d'un audit système</t>
  </si>
  <si>
    <t>R 6.07 Pilotage de  la production par les contraintes</t>
  </si>
  <si>
    <t>R 6.08 Pilotage de projet</t>
  </si>
  <si>
    <t>R 6  PSC. 09 Reverse Supply Chain</t>
  </si>
  <si>
    <t>Nombre de semaines de stage S6 : 14</t>
  </si>
  <si>
    <t>UE 5.1</t>
  </si>
  <si>
    <t>UE 6.1</t>
  </si>
  <si>
    <t>UE 5.2</t>
  </si>
  <si>
    <t>UE 6.2</t>
  </si>
  <si>
    <t>UE 5.3</t>
  </si>
  <si>
    <t>UE 6.3</t>
  </si>
  <si>
    <t>UE 5.4</t>
  </si>
  <si>
    <t>UE 6.4</t>
  </si>
  <si>
    <t>Nombre de groupe de TD S6 :  1 mutialisé avec FI</t>
  </si>
  <si>
    <t>Nombre de groupe de TP S6 : 1FI + 1 FA</t>
  </si>
  <si>
    <t>Nombre de semaines en entreprise = 31 semaines</t>
  </si>
  <si>
    <t>Nombre de groupe de TD S5 : 1</t>
  </si>
  <si>
    <t>Nombre de groupe de TD S6 :  1</t>
  </si>
  <si>
    <t>Section
CNU</t>
  </si>
  <si>
    <t>Libellé CNU</t>
  </si>
  <si>
    <t>01</t>
  </si>
  <si>
    <t>02</t>
  </si>
  <si>
    <t>03</t>
  </si>
  <si>
    <t>04</t>
  </si>
  <si>
    <t>05</t>
  </si>
  <si>
    <t>06</t>
  </si>
  <si>
    <t>07</t>
  </si>
  <si>
    <t>Sciences du langage : linguistique et phonétiques générales</t>
  </si>
  <si>
    <t>08</t>
  </si>
  <si>
    <t>09</t>
  </si>
  <si>
    <t>Langues et littératures anglaises et anglo-saxonnes</t>
  </si>
  <si>
    <t>Langues et littératures germaniques et scandinaves</t>
  </si>
  <si>
    <t>Langues et littératures romanes : esp, italien, portugais, autres langues romanes</t>
  </si>
  <si>
    <t>Langues et littératures arabes, chinoises, japonaises, hébraïques, d'autres domaines linguistiques</t>
  </si>
  <si>
    <t>Psychologie, psychologie clinique, psychologie sociale</t>
  </si>
  <si>
    <t>Architecture, arts appliqués, arts plastiques, arts du spectacle, épistémologie des enseignements art., esthétique, musicologie, musique, sc de l'art</t>
  </si>
  <si>
    <t>Ethnologie, préhistoire et anthropologie biologique</t>
  </si>
  <si>
    <t>Histoire, civilisation, archéologie et art des mondes anciens et médiévaux</t>
  </si>
  <si>
    <t>Histoire et civilisations : histoire des mondes modernes, histoire du monde contemporain ; de l'art ; de la musique</t>
  </si>
  <si>
    <t>Géographie physique, humaine, économique et régionale</t>
  </si>
  <si>
    <t>Mathématiques appliquées et applications des mathématiques</t>
  </si>
  <si>
    <t>Structure et évolution de la Terre et des autres planètes</t>
  </si>
  <si>
    <t>Terre solide : géodynamique des enveloppes supérieures, paléobiosphère</t>
  </si>
  <si>
    <t>Météorologie, océanographie physique et physique de l'environnement</t>
  </si>
  <si>
    <t>Sciences physico-chimiques et technologies pharmaceutiques</t>
  </si>
  <si>
    <t>Génie informatique, automatique et traitement du signal</t>
  </si>
  <si>
    <t>Génie électrique, électronique, photonique et systèmes</t>
  </si>
  <si>
    <t>Sciences de l'information et de la communication</t>
  </si>
  <si>
    <t>Epistémologie, histoire des sciences et des techniques</t>
  </si>
  <si>
    <t>Sciences et techniques des activités physiques et sportives</t>
  </si>
  <si>
    <t>Sciences physico-chimiques et ingénierie appliquée à la santé</t>
  </si>
  <si>
    <t>Sciences du médicament et des autres produits de santé</t>
  </si>
  <si>
    <t>Sciences biologiques, fondamentales et cliniques</t>
  </si>
  <si>
    <t>Biochimie, biologie cellulaire et moléculaire, physiologie et nutrition</t>
  </si>
  <si>
    <t>Microbiologie, maladies transmissibles et hygiène</t>
  </si>
  <si>
    <t>Bactériologie-virologie ; hygiène hospitalière (2 options)</t>
  </si>
  <si>
    <t>Maladies infectieuses ; maladies tropicales (2 options)</t>
  </si>
  <si>
    <t>Epidémiologie, économie de la santé et prévention</t>
  </si>
  <si>
    <t>Biostatistiques, informatique médicale et technologies de la communication</t>
  </si>
  <si>
    <t>Cancérologie, génétique, hématologie, immunologie</t>
  </si>
  <si>
    <t>Anesthésiologie, réanimation, médecine d'urgence, pharmacologie et thérapeutique</t>
  </si>
  <si>
    <t>Anesthésiologie-réanimation ; médecine d'urgence (2 options)</t>
  </si>
  <si>
    <t>Réanimation ; médecine d'urgence (2 options)</t>
  </si>
  <si>
    <t>Pharmacologie fondamentale ; pharmacologie clinique ; addictologie (3 options)</t>
  </si>
  <si>
    <t>Thérapeutique ; médecine d'urgence ; addictologie (3 options)</t>
  </si>
  <si>
    <t>Pathologie nerveuse et musculaire, pathologie mentale, handicap et rééducation</t>
  </si>
  <si>
    <t>Psychiatrie d'adultes ; addictologie (2 options)</t>
  </si>
  <si>
    <t>Pédopsychiatrie ; addictologie (2 options)</t>
  </si>
  <si>
    <t>Pathologie ostéo-articulaire, dermatologie et chirurgie plastique</t>
  </si>
  <si>
    <t>Chirurgie orthopédique et traumatologique</t>
  </si>
  <si>
    <t>Chirurgie plastique, reconstructrice et esthétique ; (2 options)</t>
  </si>
  <si>
    <t>Pathologie cardiopulmonaire et vasculaire</t>
  </si>
  <si>
    <t>Chirurgie vasculaire ; médecine vasculaire (2 options)</t>
  </si>
  <si>
    <t>Maladies des appareils digestif et urinaire</t>
  </si>
  <si>
    <t>Gastroentérologie ; hépatologie ; addictologie (3 options)</t>
  </si>
  <si>
    <t>Développement et pathologie de l'enfant, gynécologie-obstétrique, endocrinologie et reproduction</t>
  </si>
  <si>
    <t>Gynécologie-obstrétrique ; gynécologie médicale (2 options)</t>
  </si>
  <si>
    <t>Biologie et médecine du développement et de la reproduction ; gynécologie médicale (2 options)</t>
  </si>
  <si>
    <t>Chirurgie maxillo-faciale et stomatologie</t>
  </si>
  <si>
    <t>Sciences biologiques, médecine et chirururgie buccales</t>
  </si>
  <si>
    <t>Chirurgie buccale, pathologie et thérapeutique, anesthésiologie et réanimation</t>
  </si>
  <si>
    <t>Sciences physiques et physiologiques, endodontiques et prothétiques</t>
  </si>
  <si>
    <t>Sciences anatomiques et physiologiques, occlusodontiques, biomatériaux, biophysique, radiologie</t>
  </si>
  <si>
    <t>Médecine interne, gériatrie, chirurgie générale et médecine générale</t>
  </si>
  <si>
    <t>Médecine interne ; gériatrie et biologie du vieillissement ; addictologie (3 options)</t>
  </si>
  <si>
    <t>Endocrinologie, diabète et maladies métaboliques ; gynécologie médicale (2 options)</t>
  </si>
  <si>
    <t>Prévention, épidémiologie, économie de la santé, odontologie légale</t>
  </si>
  <si>
    <t>Sciences biologiques (biochimie, immunologie, histologie, embryologie, génétique, anatomie pathologique, bactériologie, pharmacologie)</t>
  </si>
  <si>
    <t>Prothèse (prothèse conjointe, prothèse adjointe partielle, prothèse complète, prothèse maxillo-faciale))</t>
  </si>
  <si>
    <t>OUI</t>
  </si>
  <si>
    <t>NON</t>
  </si>
  <si>
    <t>COD_NEL</t>
  </si>
  <si>
    <t>LIB_NEL</t>
  </si>
  <si>
    <t>BLOC</t>
  </si>
  <si>
    <t>Bloc</t>
  </si>
  <si>
    <t>CHOI</t>
  </si>
  <si>
    <t>Elément choix</t>
  </si>
  <si>
    <t>MATI</t>
  </si>
  <si>
    <t>MODU</t>
  </si>
  <si>
    <t>Module</t>
  </si>
  <si>
    <t>PRJ</t>
  </si>
  <si>
    <t>Projet</t>
  </si>
  <si>
    <t>SEM</t>
  </si>
  <si>
    <t>Semestre</t>
  </si>
  <si>
    <t>STAG</t>
  </si>
  <si>
    <t>Stage</t>
  </si>
  <si>
    <t>Unité d'enseignement</t>
  </si>
  <si>
    <t>UEL</t>
  </si>
  <si>
    <t>Intitulé du BUT : QLIO - Parcours Organisation et supply chain - FA</t>
  </si>
  <si>
    <t>Intitulé du BUT : QLIO - Parcours Organisation et supply chain - FI</t>
  </si>
  <si>
    <t>R 5.09 Choix et paramétrage d'un progiciel logistique</t>
  </si>
  <si>
    <t>61-60</t>
  </si>
  <si>
    <t>61-71</t>
  </si>
  <si>
    <t>09-61</t>
  </si>
  <si>
    <t>Oui</t>
  </si>
  <si>
    <t>Non</t>
  </si>
  <si>
    <t>BBQ5R01</t>
  </si>
  <si>
    <t>BBQ3R19</t>
  </si>
  <si>
    <t>BBQ5R02</t>
  </si>
  <si>
    <t>BBQ5R03</t>
  </si>
  <si>
    <t>BBQ5R04</t>
  </si>
  <si>
    <t>BBQ5R05</t>
  </si>
  <si>
    <t>BBQ5R06</t>
  </si>
  <si>
    <t>BBQ5R07</t>
  </si>
  <si>
    <t>BBQ5R08</t>
  </si>
  <si>
    <t>BBQ5R09</t>
  </si>
  <si>
    <t>BBQ5R10</t>
  </si>
  <si>
    <t>BBQ5R11</t>
  </si>
  <si>
    <t>BBQ5R12</t>
  </si>
  <si>
    <t>BBQ5R13</t>
  </si>
  <si>
    <t>BBQ5R14</t>
  </si>
  <si>
    <t>BBQ6S01</t>
  </si>
  <si>
    <t>BBQ6S02</t>
  </si>
  <si>
    <t>BBQ6S03</t>
  </si>
  <si>
    <t>BBQ6R01</t>
  </si>
  <si>
    <t>BBQ6R02</t>
  </si>
  <si>
    <t>BBQ6R03</t>
  </si>
  <si>
    <t>BBQ6R04</t>
  </si>
  <si>
    <t>BBQ6R05</t>
  </si>
  <si>
    <t>BBQ6R06</t>
  </si>
  <si>
    <t>BBQ6R07</t>
  </si>
  <si>
    <t>BBQ6R08</t>
  </si>
  <si>
    <t>BBQ6R09</t>
  </si>
  <si>
    <t>BBQ5S01</t>
  </si>
  <si>
    <t>BBQ5S02</t>
  </si>
  <si>
    <t>BBQ5S03</t>
  </si>
  <si>
    <t>BBQ6S04</t>
  </si>
  <si>
    <t xml:space="preserve">BBQ5SSP </t>
  </si>
  <si>
    <t xml:space="preserve">BBQ6SSP </t>
  </si>
  <si>
    <t>BBQ5S04</t>
  </si>
  <si>
    <t>Compé-tence 1</t>
  </si>
  <si>
    <t>Compé-tence 2</t>
  </si>
  <si>
    <t>Compé-tence 3</t>
  </si>
  <si>
    <t>Compé-tence 4</t>
  </si>
  <si>
    <t>R5.01 Anglais - CPC1</t>
  </si>
  <si>
    <t>R5.01 Anglais - CPC2</t>
  </si>
  <si>
    <t>R5.01 Anglais - CPC3</t>
  </si>
  <si>
    <t>R5.01 Anglais - CPC4</t>
  </si>
  <si>
    <t>R 5.02 Expression Communication - CPC1</t>
  </si>
  <si>
    <t>R 5.02 Expression Communication - CPC2</t>
  </si>
  <si>
    <t>R 5.02 Expression Communication - CPC3</t>
  </si>
  <si>
    <t>R 5.02 Expression Communication - CPC4</t>
  </si>
  <si>
    <t>R 5.03 Fondamentaux de la recherche opérationnelle - CPC1</t>
  </si>
  <si>
    <t>R 5.03 Fondamentaux de la recherche opérationnelle - CPC2</t>
  </si>
  <si>
    <t>R 5.03 Fondamentaux de la recherche opérationnelle - CPC3</t>
  </si>
  <si>
    <t>R 5.03 Fondamentaux de la recherche opérationnelle - CPC4</t>
  </si>
  <si>
    <t>R 5.04 Analyse stratégique et financière de l'entreprise - CPC1</t>
  </si>
  <si>
    <t>R 5.04 Analyse stratégique et financière de l'entreprise - CPC2</t>
  </si>
  <si>
    <t>R 5.04 Analyse stratégique et financière de l'entreprise - CPC3</t>
  </si>
  <si>
    <t>R 5.04 Analyse stratégique et financière de l'entreprise - CPC4</t>
  </si>
  <si>
    <t>R 5.05 Modélisation des systèmes d'information - CPC1</t>
  </si>
  <si>
    <t>R 5.05 Modélisation des systèmes d'information - CPC2</t>
  </si>
  <si>
    <t>R 5.05 Modélisation des systèmes d'information - CPC3</t>
  </si>
  <si>
    <t xml:space="preserve">R 5.05 Modélisation des systèmes d'information - CPC4 </t>
  </si>
  <si>
    <t>R 5.06 Projet personnel et professionnel - CPC1</t>
  </si>
  <si>
    <t>R 5.06 Projet personnel et professionnel - CPC2</t>
  </si>
  <si>
    <t>R 5.06 Projet personnel et professionnel - CPC3</t>
  </si>
  <si>
    <t>R 5.06 Projet personnel et professionnel - CPC4</t>
  </si>
  <si>
    <t>Saé 5.01.  Sélection des Outils QLIO en tant que cadre intermédiaire - CPC1</t>
  </si>
  <si>
    <t>Saé 5.01.  Sélection des Outils QLIO en tant que cadre intermédiaire - CPC2</t>
  </si>
  <si>
    <t>Saé 5.01.  Sélection des Outils QLIO en tant que cadre intermédiaire - CPC3</t>
  </si>
  <si>
    <t>R6.01 Anglais de spécialité - CPC1</t>
  </si>
  <si>
    <t>R6.01 Anglais de spécialité - CPC2</t>
  </si>
  <si>
    <t>R6.01 Anglais de spécialité- CPC3</t>
  </si>
  <si>
    <t>R6.01 Anglais de spécialité- CPC4</t>
  </si>
  <si>
    <t>R 6.02 Expression Communication - CPC1</t>
  </si>
  <si>
    <t>R 6.02 Expression Communication - CPC2</t>
  </si>
  <si>
    <t>R 6.02 Expression Communication - CPC3</t>
  </si>
  <si>
    <t>R 6.02 Expression Communication - CPC4</t>
  </si>
  <si>
    <t>R 6.03 Recherche opérationnelle pour les systèmes de production - CPC1</t>
  </si>
  <si>
    <t>R 6.03 Recherche opérationnelle pour les systèmes de production - CPC2</t>
  </si>
  <si>
    <t>R 6.03 Recherche opérationnelle pour les systèmes de production - CPC3</t>
  </si>
  <si>
    <t>R 6.03 Recherche opérationnelle pour les systèmes de production - CPC4</t>
  </si>
  <si>
    <t>R 6.04 Connaissance juridique de l'entreprise - CPC1</t>
  </si>
  <si>
    <t>R 6.04 Connaissance juridique de l'entreprise - CPC2</t>
  </si>
  <si>
    <t>R 6.04 Connaissance juridique de l'entreprise - CPC3</t>
  </si>
  <si>
    <t>R 6.04 Connaissance juridique de l'entreprise - CPC4</t>
  </si>
  <si>
    <t>R 6.05 Amélioration des systèmes d'information - CPC1</t>
  </si>
  <si>
    <t>R 6.05 Amélioration des systèmes d'information - CPC2</t>
  </si>
  <si>
    <t>R 6.05 Amélioration des systèmes d'information - CPC3</t>
  </si>
  <si>
    <t>R 6.05 Amélioration des systèmes d'information - CPC4</t>
  </si>
  <si>
    <t>Saé 6.01.  Sélection des Outils QLIO en tant que cadre intermédiaire - CPC1</t>
  </si>
  <si>
    <t>Saé 6.01.  Sélection des Outils QLIO en tant que cadre intermédiaire - CPC2</t>
  </si>
  <si>
    <t>Saé 6.01.  Sélection des Outils QLIO en tant que cadre intermédiaire - CPC3</t>
  </si>
  <si>
    <t>BBQ5R011</t>
  </si>
  <si>
    <t>BBQ5R012</t>
  </si>
  <si>
    <t>BBQ5R013</t>
  </si>
  <si>
    <t>BBQ5R014</t>
  </si>
  <si>
    <t>BBQ5R021</t>
  </si>
  <si>
    <t>BBQ5R022</t>
  </si>
  <si>
    <t>BBQ5R023</t>
  </si>
  <si>
    <t>BBQ5R024</t>
  </si>
  <si>
    <t>BBQ5R031</t>
  </si>
  <si>
    <t>BBQ5R032</t>
  </si>
  <si>
    <t>BBQ5R033</t>
  </si>
  <si>
    <t>BBQ5R034</t>
  </si>
  <si>
    <t>BBQ5R041</t>
  </si>
  <si>
    <t>BBQ5R042</t>
  </si>
  <si>
    <t>BBQ5R043</t>
  </si>
  <si>
    <t>BBQ5R044</t>
  </si>
  <si>
    <t>BBQ5R051</t>
  </si>
  <si>
    <t>BBQ5R052</t>
  </si>
  <si>
    <t>BBQ5R053</t>
  </si>
  <si>
    <t>BBQ5R054</t>
  </si>
  <si>
    <t>BBQ5R061</t>
  </si>
  <si>
    <t>BBQ5R062</t>
  </si>
  <si>
    <t>BBQ5R063</t>
  </si>
  <si>
    <t>BBQ5R064</t>
  </si>
  <si>
    <t>BBQ5S011</t>
  </si>
  <si>
    <t>BBQ5S012</t>
  </si>
  <si>
    <t>BBQ5S013</t>
  </si>
  <si>
    <t>BBQ6R011</t>
  </si>
  <si>
    <t>BBQ6R012</t>
  </si>
  <si>
    <t>BBQ6R013</t>
  </si>
  <si>
    <t>BBQ6R014</t>
  </si>
  <si>
    <t>BBQ6R021</t>
  </si>
  <si>
    <t>BBQ6R022</t>
  </si>
  <si>
    <t>BBQ6R023</t>
  </si>
  <si>
    <t>BBQ6R024</t>
  </si>
  <si>
    <t>BBQ6R031</t>
  </si>
  <si>
    <t>BBQ6R032</t>
  </si>
  <si>
    <t>BBQ6R033</t>
  </si>
  <si>
    <t>BBQ6R034</t>
  </si>
  <si>
    <t>BBQ6R041</t>
  </si>
  <si>
    <t>BBQ6R042</t>
  </si>
  <si>
    <t>BBQ6R043</t>
  </si>
  <si>
    <t>BBQ6R044</t>
  </si>
  <si>
    <t>BBQ6R051</t>
  </si>
  <si>
    <t>BBQ6R052</t>
  </si>
  <si>
    <t>BBQ6R053</t>
  </si>
  <si>
    <t>BBQ6R054</t>
  </si>
  <si>
    <t>BBQ6S011</t>
  </si>
  <si>
    <t>BBQ6S012</t>
  </si>
  <si>
    <t>BBQ6S013</t>
  </si>
  <si>
    <t>BBQ6S031</t>
  </si>
  <si>
    <t>BBQ6S032</t>
  </si>
  <si>
    <t>BBQ6S033</t>
  </si>
  <si>
    <t>BBQ6S034</t>
  </si>
  <si>
    <t>Saé 6.03.  STAGE - CPC1</t>
  </si>
  <si>
    <t>Saé 6.03.  STAGE - CPC2</t>
  </si>
  <si>
    <t>Saé 6.03.  STAGE - CPC4</t>
  </si>
  <si>
    <t>Saé 6. PSC. 02 Organisation d'une logistique de retours de produits</t>
  </si>
  <si>
    <t>Saé 5. PSC. 02  Définition d'un réseau logistique</t>
  </si>
  <si>
    <t>Saé 5. PSC. 03  Projet Supply Chain en tant que cadre intermédiaire</t>
  </si>
  <si>
    <t>BBQ1R01</t>
  </si>
  <si>
    <t xml:space="preserve">BBQ1R02
</t>
  </si>
  <si>
    <t>BBQ1R03</t>
  </si>
  <si>
    <t xml:space="preserve">BBQ1R04
</t>
  </si>
  <si>
    <t>BBQ1R05</t>
  </si>
  <si>
    <t xml:space="preserve">BBQ1R6
</t>
  </si>
  <si>
    <t>BBQ1R7</t>
  </si>
  <si>
    <t>BBQ1R8</t>
  </si>
  <si>
    <t>BBQ1R9</t>
  </si>
  <si>
    <t>BBQ1R10</t>
  </si>
  <si>
    <t>BBQ1R011</t>
  </si>
  <si>
    <t>BBQ1R012</t>
  </si>
  <si>
    <t>BBQ1S1</t>
  </si>
  <si>
    <t>BBQ1S3</t>
  </si>
  <si>
    <t>BBQ1S5</t>
  </si>
  <si>
    <t>BBQ1S2</t>
  </si>
  <si>
    <t>BBQ1S4</t>
  </si>
  <si>
    <t>BBQ1S6</t>
  </si>
  <si>
    <t>BBQ1SSP</t>
  </si>
  <si>
    <t>BBQ1S07</t>
  </si>
  <si>
    <t>SAE 1.04 Immersion Logistique</t>
  </si>
  <si>
    <t>SAE 1.06 Immersion Organisation</t>
  </si>
  <si>
    <t>BBQ2R01</t>
  </si>
  <si>
    <t xml:space="preserve">BBQ2R02
</t>
  </si>
  <si>
    <t>BBQ2R03</t>
  </si>
  <si>
    <t xml:space="preserve">BBQ2R04
</t>
  </si>
  <si>
    <t>BBQ2R05</t>
  </si>
  <si>
    <t xml:space="preserve">BBQ2R6
</t>
  </si>
  <si>
    <t>BBQ2R7</t>
  </si>
  <si>
    <t>BBQ2R8</t>
  </si>
  <si>
    <t>BBQ2R9</t>
  </si>
  <si>
    <t>BBQ2R10</t>
  </si>
  <si>
    <t>BBQ2R011</t>
  </si>
  <si>
    <t>BBQ2R012</t>
  </si>
  <si>
    <t>BBQ2SSP</t>
  </si>
  <si>
    <t>BBQ2S07</t>
  </si>
  <si>
    <t>R 2.07 Documentation et notions d'audit</t>
  </si>
  <si>
    <t>R 2.08 Mesure et surveillance de la conformité</t>
  </si>
  <si>
    <t>R 2.09 Digitalisation des données techniques</t>
  </si>
  <si>
    <t>R 2.10 Exécution d'un planning de production</t>
  </si>
  <si>
    <t>SAE 2.02 Audit d'un poste de travail</t>
  </si>
  <si>
    <t>SAE 2.04 Evolution de l'organisation d'un système de Prod</t>
  </si>
  <si>
    <t>BBQ2S1</t>
  </si>
  <si>
    <t>BBQ2S2</t>
  </si>
  <si>
    <t>BBQ2S3</t>
  </si>
  <si>
    <t>BBQ2S4</t>
  </si>
  <si>
    <t>SAE 2.03 Exécution d'un planning de production</t>
  </si>
  <si>
    <t>SAE 1.03 Exécution de gestion de stocks</t>
  </si>
  <si>
    <t>SAE 1.05 Organisation d'une situation de production</t>
  </si>
  <si>
    <t>R 1.01 Anglais  - CPC1</t>
  </si>
  <si>
    <t>R 1.01 Anglais  - CPC2</t>
  </si>
  <si>
    <t>R 1.01 Anglais  - CPC3</t>
  </si>
  <si>
    <t>BBQ1R013</t>
  </si>
  <si>
    <t>BBQ1R021</t>
  </si>
  <si>
    <t>BBQ1R022</t>
  </si>
  <si>
    <t>BBQ1R023</t>
  </si>
  <si>
    <t>R 1.02 Expression Communication  - CPC1</t>
  </si>
  <si>
    <t>R 1.02 Expression Communication  - CPC2</t>
  </si>
  <si>
    <t>R 1.02 Expression Communication  - CPC3</t>
  </si>
  <si>
    <t>BBQ1R031</t>
  </si>
  <si>
    <t>BBQ1R032</t>
  </si>
  <si>
    <t>BBQ1R033</t>
  </si>
  <si>
    <t>R 1.03 Bases des mathématiques et des statistiques - CPC1</t>
  </si>
  <si>
    <t>R 1.03 Bases des mathématiques et des statistiques - CPC2</t>
  </si>
  <si>
    <t>R 1.03 Bases des mathématiques et des statistiques - CPC3</t>
  </si>
  <si>
    <t>BBQ1R041</t>
  </si>
  <si>
    <t>BBQ1R042</t>
  </si>
  <si>
    <t>BBQ1R043</t>
  </si>
  <si>
    <t>R 1.04 Connaissance technologique et socio-économique des entreprises - CPC1</t>
  </si>
  <si>
    <t>R 1.04 Connaissance technologique et socio-économique des entreprises - CPC2</t>
  </si>
  <si>
    <t>R 1.04 Connaissance technologique et socio-économique des entreprises - CPC3</t>
  </si>
  <si>
    <t>BBQ1R051</t>
  </si>
  <si>
    <t>BBQ1R052</t>
  </si>
  <si>
    <t>BBQ1R053</t>
  </si>
  <si>
    <t>R 1.05 Outils numériques - CPC1</t>
  </si>
  <si>
    <t>R 1.05 Outils numériques - CPC2</t>
  </si>
  <si>
    <t>R 1.05 Outils numériques - CPC3</t>
  </si>
  <si>
    <t>R 1.06 PPP - CPC1</t>
  </si>
  <si>
    <t>R 1.06 PPP - CPC2</t>
  </si>
  <si>
    <t>R 1.06 PPP - CPC3</t>
  </si>
  <si>
    <t>BBQ2R021</t>
  </si>
  <si>
    <t>BBQ2R013</t>
  </si>
  <si>
    <t>BBQ2R022</t>
  </si>
  <si>
    <t>BBQ2R023</t>
  </si>
  <si>
    <t>BBQ2R031</t>
  </si>
  <si>
    <t>BBQ2R032</t>
  </si>
  <si>
    <t>BBQ2R033</t>
  </si>
  <si>
    <t>BBQ2R041</t>
  </si>
  <si>
    <t>BBQ2R042</t>
  </si>
  <si>
    <t>BBQ2R043</t>
  </si>
  <si>
    <t>BBQ2R051</t>
  </si>
  <si>
    <t>BBQ2R052</t>
  </si>
  <si>
    <t>BBQ2R053</t>
  </si>
  <si>
    <t>R 2.01 Anglais de l'entreprise  - CPC1</t>
  </si>
  <si>
    <t>R 2.01 Anglais de l'entreprise  - CPC2</t>
  </si>
  <si>
    <t>R 2.01 Anglais de l'entreprise  - CPC3</t>
  </si>
  <si>
    <t>R 2.02 Expression Communication  - CPC1</t>
  </si>
  <si>
    <t>R 2.02 Expression Communication  - CPC2</t>
  </si>
  <si>
    <t>R 2.02 Expression Communication  - CPC3</t>
  </si>
  <si>
    <t>R 2.03 Statistiques - CPC1</t>
  </si>
  <si>
    <t>R 2.03 Statistiques - CPC2</t>
  </si>
  <si>
    <t>R 2.03 Statistiques - CPC3</t>
  </si>
  <si>
    <t>R 2.04 Connaissance technologique de l'entreprise - CPC1</t>
  </si>
  <si>
    <t>R 2.04 Connaissance technologique de l'entreprise - CPC2</t>
  </si>
  <si>
    <t>R 2.04 Connaissance technologique de l'entreprise - CPC3</t>
  </si>
  <si>
    <t>R 2.05 Algorithmique, Programmation et Système d'information - CPC1</t>
  </si>
  <si>
    <t>R 2.05 Algorithmique, Programmation et Système d'information - CPC2</t>
  </si>
  <si>
    <t>R 2.05 Algorithmique, Programmation et Système d'information - CPC3</t>
  </si>
  <si>
    <t>R 2.06 PPP - CPC1</t>
  </si>
  <si>
    <t>R 2.06 PPP - CPC2</t>
  </si>
  <si>
    <t>R 2.06 PPP - CPC3</t>
  </si>
  <si>
    <t>BBQ2S12</t>
  </si>
  <si>
    <t>SAE 2.01 Projet opérationnel - CPC1</t>
  </si>
  <si>
    <t>SAE 2.01 Projet opérationnel - CPC2</t>
  </si>
  <si>
    <t>SAE 2.01 Projet opérationnel - CPC3</t>
  </si>
  <si>
    <t>Portfolio - CPC1</t>
  </si>
  <si>
    <t>Portfolio - CPC2</t>
  </si>
  <si>
    <t>Portfolio - CPC3</t>
  </si>
  <si>
    <t>Portfolio - CPC4</t>
  </si>
  <si>
    <t>BBQ6S041</t>
  </si>
  <si>
    <t>BBQ6S042</t>
  </si>
  <si>
    <t>BBQ6S043</t>
  </si>
  <si>
    <t>BBQ6S044</t>
  </si>
  <si>
    <t>BBQ2S071</t>
  </si>
  <si>
    <t>BBQ2S072</t>
  </si>
  <si>
    <t>BBQ2S073</t>
  </si>
  <si>
    <t>BBQ2S13</t>
  </si>
  <si>
    <t>BBQ3R01</t>
  </si>
  <si>
    <t>BBQ3R02</t>
  </si>
  <si>
    <t>BBQ3R03</t>
  </si>
  <si>
    <t>BBQ3R04</t>
  </si>
  <si>
    <t>BBQ3R05</t>
  </si>
  <si>
    <t>BBQ3R06</t>
  </si>
  <si>
    <t>BBQ3R07</t>
  </si>
  <si>
    <t>BBQ3R08</t>
  </si>
  <si>
    <t>BBQ3R09</t>
  </si>
  <si>
    <t>BBQ3R10</t>
  </si>
  <si>
    <t>BBQ3R11</t>
  </si>
  <si>
    <t>BBQ3R12</t>
  </si>
  <si>
    <t>BBQ3R13</t>
  </si>
  <si>
    <t>BBQ3S01</t>
  </si>
  <si>
    <t>BBQ3S02</t>
  </si>
  <si>
    <t>BBQ3S03</t>
  </si>
  <si>
    <t>BBQ3SSP</t>
  </si>
  <si>
    <t>BBQ3S04</t>
  </si>
  <si>
    <t>BBQ3R011</t>
  </si>
  <si>
    <t>BBQ3R012</t>
  </si>
  <si>
    <t>BBQ3R013</t>
  </si>
  <si>
    <t>BBQ3R014</t>
  </si>
  <si>
    <t>BBQ2S11</t>
  </si>
  <si>
    <t>BBQ3R021</t>
  </si>
  <si>
    <t>BBQ3R022</t>
  </si>
  <si>
    <t>BBQ3R023</t>
  </si>
  <si>
    <t>BBQ3R024</t>
  </si>
  <si>
    <t>BBQ3R031</t>
  </si>
  <si>
    <t>BBQ3R032</t>
  </si>
  <si>
    <t>BBQ3R033</t>
  </si>
  <si>
    <t>BBQ3R034</t>
  </si>
  <si>
    <t>BBQ3R041</t>
  </si>
  <si>
    <t>BBQ3R042</t>
  </si>
  <si>
    <t>BBQ3R043</t>
  </si>
  <si>
    <t>BBQ3R044</t>
  </si>
  <si>
    <t>BBQ3R051</t>
  </si>
  <si>
    <t>BBQ3R052</t>
  </si>
  <si>
    <t>BBQ3R053</t>
  </si>
  <si>
    <t>BBQ3R054</t>
  </si>
  <si>
    <t>BBQ3R061</t>
  </si>
  <si>
    <t>BBQ3R062</t>
  </si>
  <si>
    <t>BBQ3R063</t>
  </si>
  <si>
    <t>BBQ3R064</t>
  </si>
  <si>
    <t>BBQ3S011</t>
  </si>
  <si>
    <t>BBQ3S012</t>
  </si>
  <si>
    <t>BBQ3S013</t>
  </si>
  <si>
    <t>BBQ3S031</t>
  </si>
  <si>
    <t>BBQ3S032</t>
  </si>
  <si>
    <t>BBQ3S033</t>
  </si>
  <si>
    <t>BBQ3S034</t>
  </si>
  <si>
    <t>BBQ3S041</t>
  </si>
  <si>
    <t>BBQ3S042</t>
  </si>
  <si>
    <t>BBQ3S043</t>
  </si>
  <si>
    <t>BBQ3S044</t>
  </si>
  <si>
    <t>s</t>
  </si>
  <si>
    <t>BBQ4R01</t>
  </si>
  <si>
    <t>BBQ4S01</t>
  </si>
  <si>
    <t>BBQ4R011</t>
  </si>
  <si>
    <t>BBQ4R012</t>
  </si>
  <si>
    <t>BBQ4R013</t>
  </si>
  <si>
    <t>BBQ4R014</t>
  </si>
  <si>
    <t>BBQ4R02</t>
  </si>
  <si>
    <t>BBQ4R03</t>
  </si>
  <si>
    <t>BBQ4R04</t>
  </si>
  <si>
    <t>BBQ4R05</t>
  </si>
  <si>
    <t>BBQ4R06</t>
  </si>
  <si>
    <t>BBQ4R07</t>
  </si>
  <si>
    <t>BBQ4R08</t>
  </si>
  <si>
    <t>BBQ4R09</t>
  </si>
  <si>
    <t>BBQ4R10</t>
  </si>
  <si>
    <t>BBQ4R11</t>
  </si>
  <si>
    <t>BBQ4S02</t>
  </si>
  <si>
    <t>BBQ4S03</t>
  </si>
  <si>
    <t>BBQ4S04</t>
  </si>
  <si>
    <t>BBQ4SSP</t>
  </si>
  <si>
    <t>BBQ4R021</t>
  </si>
  <si>
    <t>BBQ4R022</t>
  </si>
  <si>
    <t>BBQ4R023</t>
  </si>
  <si>
    <t>BBQ4R024</t>
  </si>
  <si>
    <t>BBQ4R031</t>
  </si>
  <si>
    <t>BBQ4R032</t>
  </si>
  <si>
    <t>BBQ4R033</t>
  </si>
  <si>
    <t>BBQ4R034</t>
  </si>
  <si>
    <t>BBQ4R041</t>
  </si>
  <si>
    <t>BBQ4R042</t>
  </si>
  <si>
    <t>BBQ4R043</t>
  </si>
  <si>
    <t>BBQ4R044</t>
  </si>
  <si>
    <t>BBQ4R051</t>
  </si>
  <si>
    <t>BBQ4R052</t>
  </si>
  <si>
    <t>BBQ4R053</t>
  </si>
  <si>
    <t>BBQ4R054</t>
  </si>
  <si>
    <t>BBQ4S011</t>
  </si>
  <si>
    <t>BBQ4S012</t>
  </si>
  <si>
    <t>BBQ4S013</t>
  </si>
  <si>
    <t>BBQ4S031</t>
  </si>
  <si>
    <t>BBQ4S032</t>
  </si>
  <si>
    <t>BBQ4S033</t>
  </si>
  <si>
    <t>BBQ4S034</t>
  </si>
  <si>
    <t>BBQ4S041</t>
  </si>
  <si>
    <t>BBQ4S042</t>
  </si>
  <si>
    <t>BBQ4S043</t>
  </si>
  <si>
    <t>BBQ4S044</t>
  </si>
  <si>
    <t>R 3.01 Anglais des affaires - CPC1</t>
  </si>
  <si>
    <t>R 3.01 Anglais des affaires - CPC2</t>
  </si>
  <si>
    <t>R 3.01 Anglais des affaires - CPC3</t>
  </si>
  <si>
    <t>R 3.01 Anglais des affaires - CPC4</t>
  </si>
  <si>
    <t>R 3.02 Expression Communication - CPC1</t>
  </si>
  <si>
    <t>R 3.02 Expression Communication - CPC2</t>
  </si>
  <si>
    <t>R 3.02 Expression Communication - CPC3</t>
  </si>
  <si>
    <t>R 3.02 Expression Communication - CPC4</t>
  </si>
  <si>
    <t>R 3.03 Mathématiques - CPC1</t>
  </si>
  <si>
    <t>R 3.03 Mathématiques - CPC2</t>
  </si>
  <si>
    <t>R 3.03 Mathématiques - CPC3</t>
  </si>
  <si>
    <t>R 3.03 Mathématiques - CPC4</t>
  </si>
  <si>
    <t>R 3.04 Gestion de l'entreprise - CPC1</t>
  </si>
  <si>
    <t>R 3.04 Gestion de l'entreprise - CPC2</t>
  </si>
  <si>
    <t>R 3.04 Gestion de l'entreprise - CPC3</t>
  </si>
  <si>
    <t>R 3.04 Gestion de l'entreprise - CPC4</t>
  </si>
  <si>
    <t>R 3.05 Algorithmique et programmation avancées - CPC1</t>
  </si>
  <si>
    <t>R 3.05 Algorithmique et programmation avancées - CPC2</t>
  </si>
  <si>
    <t>R 3.05 Algorithmique et programmation avancées - CPC3</t>
  </si>
  <si>
    <t>R 3.05 Algorithmique et programmation avancées - CPC4</t>
  </si>
  <si>
    <t>R 3.06 Projet Personnel et professionnel - CPC1</t>
  </si>
  <si>
    <t>R 3.06 Projet Personnel et professionnel - CPC2</t>
  </si>
  <si>
    <t>R 3.06 Projet Personnel et professionnel - CPC3</t>
  </si>
  <si>
    <t>R 3.06 Projet Personnel et professionnel - CPC4</t>
  </si>
  <si>
    <t>saé 3.01 Déploiement des outils QLIO en tant que technicien - CPC1</t>
  </si>
  <si>
    <t>saé 3.01 Déploiement des outils QLIO en tant que technicien - CPC2</t>
  </si>
  <si>
    <t>saé 3.01 Déploiement des outils QLIO en tant que technicien - CPC3</t>
  </si>
  <si>
    <t>Saé 3. PSC. 03 Projet Supply Chain en tant que technicien - CPC1</t>
  </si>
  <si>
    <t>Saé 3. PSC. 03 Projet Supply Chain en tant que technicien - CPC2</t>
  </si>
  <si>
    <t>Saé 3. PSC. 03 Projet Supply Chain en tant que technicien - CPC3</t>
  </si>
  <si>
    <t>Saé 3. PSC. 03 Projet Supply Chain en tant que technicien - CPC4</t>
  </si>
  <si>
    <t>R 4.01 Anglais professionnel et technique - CPC1</t>
  </si>
  <si>
    <t>R 4.01 Anglais professionnel et technique - CPC2</t>
  </si>
  <si>
    <t>R 4.01 Anglais professionnel et technique - CPC3</t>
  </si>
  <si>
    <t>R 4.01 Anglais professionnel et technique - CPC4</t>
  </si>
  <si>
    <t>R 4.02 Expression Communication - CPC1</t>
  </si>
  <si>
    <t>R 4.02 Expression Communication - CPC2</t>
  </si>
  <si>
    <t>R 4.02 Expression Communication - CPC3</t>
  </si>
  <si>
    <t>R 4.02 Expression Communication - CPC4</t>
  </si>
  <si>
    <t>R 4.03 Mathématiques et statistiques avancées - CPC1</t>
  </si>
  <si>
    <t>R 4.03 Mathématiques et statistiques avancées - CPC2</t>
  </si>
  <si>
    <t>R 4.03 Mathématiques et statistiques avancées - CPC3</t>
  </si>
  <si>
    <t>R 4.03 Mathématiques et statistiques avancées - CPC4</t>
  </si>
  <si>
    <t>R 4.04 Bases du contrôle de gestion industriel - CPC1</t>
  </si>
  <si>
    <t>R 4.04 Bases du contrôle de gestion industriel - CPC2</t>
  </si>
  <si>
    <t>R 4.04 Bases du contrôle de gestion industriel - CPC3</t>
  </si>
  <si>
    <t>R 4.04 Bases du contrôle de gestion industriel - CPC4</t>
  </si>
  <si>
    <t>Saé 4. PSC. 03 Projet Supply Chain en tant que technicien - CPC1</t>
  </si>
  <si>
    <t>Saé 4. PSC. 03 Projet Supply Chain en tant que technicien - CPC2</t>
  </si>
  <si>
    <t>Saé 4. PSC. 03 Projet Supply Chain en tant que technicien - CPC3</t>
  </si>
  <si>
    <t>Saé 4. PSC. 03 Projet Supply Chain en tant que technicien - CPC4</t>
  </si>
  <si>
    <t>BBQ4R061</t>
  </si>
  <si>
    <t>BBQ4R062</t>
  </si>
  <si>
    <t>BBQ4R063</t>
  </si>
  <si>
    <t>BBQ4R064</t>
  </si>
  <si>
    <t>R 4.05 Base de données - CPC1</t>
  </si>
  <si>
    <t>R 4.05 Base de données - CPC2</t>
  </si>
  <si>
    <t>R 4.05 Base de données - CPC3</t>
  </si>
  <si>
    <t>R 4.05 Base de données - CPC4</t>
  </si>
  <si>
    <t>R 4.06 Projet Personnel et professionnel - CPC1</t>
  </si>
  <si>
    <t>R 4.06 Projet Personnel et professionnel - CPC2</t>
  </si>
  <si>
    <t>R 4.06 Projet Personnel et professionnel - CPC3</t>
  </si>
  <si>
    <t>R 4.06 Projet Personnel et professionnel - CPC4</t>
  </si>
  <si>
    <t>BBQ2R61</t>
  </si>
  <si>
    <t>BBQ2R62</t>
  </si>
  <si>
    <t>BBQ2R63</t>
  </si>
  <si>
    <t>BBQ1R61</t>
  </si>
  <si>
    <t>BBQ1R62</t>
  </si>
  <si>
    <t>BBQ1R63</t>
  </si>
  <si>
    <t>R 3.01 Anglais des affaires (Elt charges)</t>
  </si>
  <si>
    <t>R 3.02 Expression Communication (Elt charges)</t>
  </si>
  <si>
    <t>R 3.03 Mathématiques (Elt charges)</t>
  </si>
  <si>
    <t>R 3.04 Gestion de l'entreprise (Elt charges)</t>
  </si>
  <si>
    <t>R 3.05 Algorithmique et programmation avancées (Elt charges)</t>
  </si>
  <si>
    <t>R 3.06 Projet Personnel et professionnel (Elt charges)</t>
  </si>
  <si>
    <t>saé 3.01 Déploiement des outils QLIO en tant que technicien (Elt charges)</t>
  </si>
  <si>
    <t>Saé 3. PSC. 03 Projet Supply Chain en tant que technicien (Elt charges)</t>
  </si>
  <si>
    <t>Portfolio (Elt charges)</t>
  </si>
  <si>
    <t>R 4.01 Anglais professionnel et technique (Elt charges)</t>
  </si>
  <si>
    <t>R 4.02 Expression Communication (Elt charges)</t>
  </si>
  <si>
    <t>R 4.03 Mathématiques et statistiques avancées (Elt charges)</t>
  </si>
  <si>
    <t>R 4.04 Bases du contrôle de gestion industriel  (Elt charges)</t>
  </si>
  <si>
    <t>R 4.05 Base de données (Elt charges)</t>
  </si>
  <si>
    <t>R 4.06 Projet Personnel et professionnel (Elt charges)</t>
  </si>
  <si>
    <t>Saé 4. PSC. 03 Projet Supply Chain en tant que technicien (Elt charges)</t>
  </si>
  <si>
    <t>R 1.01 Anglais (Elt charges)</t>
  </si>
  <si>
    <t>R 1.02 Expression Communication (Elt charges)</t>
  </si>
  <si>
    <t>R 1.03 Bases des mathématiques et des statistiques (Elt charges)</t>
  </si>
  <si>
    <t>R 1.04 Connaissance technologique et socio-économique des entreprises (Elt charges)</t>
  </si>
  <si>
    <t>R 1.05 Outils numériques (Elt charges)</t>
  </si>
  <si>
    <t>R 1.06 PPP (Elt charges)</t>
  </si>
  <si>
    <t>R 2.01 Anglais de l'entreprise (Elt charges)</t>
  </si>
  <si>
    <t>R 2.02 Expression Communication (Elt charges)</t>
  </si>
  <si>
    <t>R 2.03 Statistiques (Elt charges)</t>
  </si>
  <si>
    <t>R 2.04 Connaissance technologique de l'entreprise (Elt charges)</t>
  </si>
  <si>
    <t>R 2.05 Algorithmique, Programmation et Système d'information (Elt charges)</t>
  </si>
  <si>
    <t>R 2.06 PPP (Elt charges)</t>
  </si>
  <si>
    <t>SAE 2.01 Projet opérationnel (Elt charges)</t>
  </si>
  <si>
    <t xml:space="preserve">R 3.08 Démarches d'amélioration </t>
  </si>
  <si>
    <t xml:space="preserve">R 3.07 Outils statistiques de pilotage d'un process </t>
  </si>
  <si>
    <t xml:space="preserve">Saé 3. PSC. 02 Dimensionnement d'un site logistique </t>
  </si>
  <si>
    <t>R 4.04 Bases du contrôle de gestion industriel (Elt charges)</t>
  </si>
  <si>
    <t>R5.01 Anglais (Elt charges)</t>
  </si>
  <si>
    <t>R 5.02 Expression Communication (Elt charges)</t>
  </si>
  <si>
    <t>R 5.03 Fondamentaux de la recherche opérationnelle (Elt charges)</t>
  </si>
  <si>
    <t>R 5.04 Analyse stratégique et financière de l'entreprise (Elt charges)</t>
  </si>
  <si>
    <t>R 5.05 Modélisation des systèmes d'information  (Elt charges)</t>
  </si>
  <si>
    <t>R 5.06 Projet personnel et professionnel (Elt charges)</t>
  </si>
  <si>
    <t>Saé 5.01.  Sélection des Outils QLIO en tant que cadre intermédiaire (Elt charges)</t>
  </si>
  <si>
    <t>R 6.01 Anglais de spécialité (Elt charges)</t>
  </si>
  <si>
    <t>R 6.02 Expression Communication (Elt charges)</t>
  </si>
  <si>
    <t>R 6.03 Recherche opérationnelle pour les systèmes de production (Elt charges)</t>
  </si>
  <si>
    <t>R 6.04 Connaissance juridique de l'entreprise (Elt charges)</t>
  </si>
  <si>
    <t>R 6.05 Amélioration des systèmes d'information  (Elt charges)</t>
  </si>
  <si>
    <t>Saé 6.01.  Sélection des Outils QLIO en tant que cadre intermédiaire (Elt charges)</t>
  </si>
  <si>
    <t>Saé 6.03. Saé STAGE (Elt charges)</t>
  </si>
  <si>
    <t>R 5.05 Modélisation des systèmes d'information (Elt charges)</t>
  </si>
  <si>
    <t>R 6.05 Amélioration des systèmes d'information (Elt charges)</t>
  </si>
  <si>
    <t>Saé 6.03.  Saé STAGE (Elt charges)</t>
  </si>
  <si>
    <t>Saé 4.01 Déploiement des outils QLIO en tant que technicien (Elt charges) STAGE</t>
  </si>
  <si>
    <t>Saé 4.01 Déploiement des outils QLIO en tant que technicien - CPC1 STAGE</t>
  </si>
  <si>
    <t>Saé 4.01 Déploiement des outils QLIO en tant que technicien - CPC2 STAGE</t>
  </si>
  <si>
    <t>Saé 4.01 Déploiement des outils QLIO en tant que technicien - CPC3 STAGE</t>
  </si>
  <si>
    <t>Année universitaire : 2024-2025</t>
  </si>
  <si>
    <t xml:space="preserve">Conseil de gestion : </t>
  </si>
  <si>
    <t>CFVU :</t>
  </si>
  <si>
    <t xml:space="preserve">Intitulé de la mention </t>
  </si>
  <si>
    <t>BUT Qualité, Logistique Industrielle et Organisation</t>
  </si>
  <si>
    <t>Parcours Organisation et Supply Chain</t>
  </si>
  <si>
    <r>
      <t xml:space="preserve">Date de l'examen et avis du conseil de l'IUT
</t>
    </r>
    <r>
      <rPr>
        <b/>
        <sz val="11"/>
        <color rgb="FFFF0000"/>
        <rFont val="Calibri"/>
        <family val="2"/>
        <scheme val="minor"/>
      </rPr>
      <t>(la saisie de la date conditionne le passage à la CFVU)</t>
    </r>
  </si>
  <si>
    <t xml:space="preserve">Dates de l'examen et avis de la CFVU </t>
  </si>
  <si>
    <t xml:space="preserve">Responsable du parcours </t>
  </si>
  <si>
    <t>Monsieur Youssoufi TOURE</t>
  </si>
  <si>
    <t xml:space="preserve">Statut </t>
  </si>
  <si>
    <t>Professeur des Universités</t>
  </si>
  <si>
    <r>
      <rPr>
        <b/>
        <u/>
        <sz val="11"/>
        <color theme="1"/>
        <rFont val="Calibri"/>
        <family val="2"/>
        <scheme val="minor"/>
      </rPr>
      <t>quelques rappels réglementaires</t>
    </r>
    <r>
      <rPr>
        <b/>
        <sz val="11"/>
        <color theme="1"/>
        <rFont val="Calibri"/>
        <family val="2"/>
        <scheme val="minor"/>
      </rPr>
      <t xml:space="preserve">  :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</si>
  <si>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</si>
  <si>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 xml:space="preserve">Les types de contrôle et d’épreuves autorisés sont à titre d’exemple: 
'- </t>
    </r>
    <r>
      <rPr>
        <sz val="10"/>
        <rFont val="Trebuchet MS"/>
        <family val="2"/>
      </rPr>
      <t>Contrôle Continu intégral  (CC)  2 minimum 
- Contrôle mixte (ex : partiel , galop d'essai...</t>
    </r>
    <r>
      <rPr>
        <b/>
        <sz val="10"/>
        <rFont val="Trebuchet MS"/>
        <family val="2"/>
      </rPr>
      <t>.) + CT</t>
    </r>
    <r>
      <rPr>
        <sz val="1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rgb="FF000000"/>
        <rFont val="Trebuchet MS"/>
        <family val="2"/>
      </rPr>
      <t xml:space="preserve">
-  Ecrit </t>
    </r>
    <r>
      <rPr>
        <sz val="10"/>
        <rFont val="Trebuchet MS"/>
        <family val="2"/>
      </rPr>
      <t xml:space="preserve"> et Oral (durées à préciser)</t>
    </r>
    <r>
      <rPr>
        <sz val="10"/>
        <color rgb="FF000000"/>
        <rFont val="Trebuchet MS"/>
        <family val="2"/>
      </rPr>
      <t xml:space="preserve">
</t>
    </r>
    <r>
      <rPr>
        <b/>
        <sz val="10"/>
        <color rgb="FF000000"/>
        <rFont val="Trebuchet MS"/>
        <family val="2"/>
      </rPr>
      <t xml:space="preserve">
Il n'est pas possible de prévoir un CC </t>
    </r>
    <r>
      <rPr>
        <b/>
        <u/>
        <sz val="10"/>
        <color rgb="FF000000"/>
        <rFont val="Trebuchet MS"/>
        <family val="2"/>
      </rPr>
      <t>ou</t>
    </r>
    <r>
      <rPr>
        <b/>
        <sz val="10"/>
        <color rgb="FF000000"/>
        <rFont val="Trebuchet MS"/>
        <family val="2"/>
      </rPr>
      <t xml:space="preserve"> CT (le choix doit être opéré très clairement)</t>
    </r>
    <r>
      <rPr>
        <sz val="10"/>
        <color rgb="FF000000"/>
        <rFont val="Trebuchet MS"/>
        <family val="2"/>
      </rPr>
      <t xml:space="preserve">
</t>
    </r>
  </si>
  <si>
    <r>
      <t>·</t>
    </r>
    <r>
      <rPr>
        <sz val="7"/>
        <color rgb="FF00000A"/>
        <rFont val="Times New Roman"/>
        <family val="1"/>
      </rPr>
      <t xml:space="preserve">         </t>
    </r>
    <r>
      <rPr>
        <sz val="10"/>
        <color rgb="FF00000A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</si>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</sst>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\ &quot;h&quot;"/>
  </numFmts>
  <fonts count="115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b/>
      <sz val="12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rgb="FF00B050"/>
      <name val="Verdana"/>
      <family val="2"/>
    </font>
    <font>
      <b/>
      <sz val="9"/>
      <color rgb="FF00B05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trike/>
      <sz val="10"/>
      <name val="Verdana"/>
      <family val="2"/>
    </font>
    <font>
      <b/>
      <sz val="12"/>
      <name val="Verdana"/>
      <family val="2"/>
    </font>
    <font>
      <b/>
      <sz val="12"/>
      <color rgb="FFFF0000"/>
      <name val="Tahoma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9"/>
      <color rgb="FFFF0000"/>
      <name val="Verdana"/>
      <family val="2"/>
    </font>
    <font>
      <b/>
      <i/>
      <sz val="14"/>
      <name val="Verdana"/>
      <family val="2"/>
    </font>
    <font>
      <sz val="10"/>
      <color rgb="FF00B0F0"/>
      <name val="Arial"/>
      <family val="2"/>
    </font>
    <font>
      <sz val="10"/>
      <color rgb="FF00B0F0"/>
      <name val="Verdana"/>
      <family val="2"/>
    </font>
    <font>
      <sz val="10"/>
      <color rgb="FFFF0000"/>
      <name val="Verdana"/>
      <family val="2"/>
    </font>
    <font>
      <sz val="10"/>
      <color theme="9" tint="-0.249977111117893"/>
      <name val="Arial"/>
      <family val="2"/>
    </font>
    <font>
      <sz val="10"/>
      <color theme="9" tint="-0.249977111117893"/>
      <name val="Verdana"/>
      <family val="2"/>
    </font>
    <font>
      <b/>
      <sz val="10"/>
      <color theme="9" tint="-0.249977111117893"/>
      <name val="Arial"/>
      <family val="2"/>
    </font>
    <font>
      <sz val="10"/>
      <color rgb="FF00B050"/>
      <name val="Arial"/>
      <family val="2"/>
    </font>
    <font>
      <sz val="10"/>
      <color rgb="FF00B050"/>
      <name val="Verdana"/>
      <family val="2"/>
    </font>
    <font>
      <b/>
      <sz val="10"/>
      <color rgb="FF00B050"/>
      <name val="Arial"/>
      <family val="2"/>
    </font>
    <font>
      <i/>
      <sz val="11"/>
      <color theme="4" tint="-0.249977111117893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Verdana"/>
      <family val="2"/>
    </font>
    <font>
      <i/>
      <sz val="11"/>
      <color rgb="FF7030A0"/>
      <name val="Calibri"/>
      <family val="2"/>
      <scheme val="minor"/>
    </font>
    <font>
      <b/>
      <sz val="10"/>
      <color rgb="FF7030A0"/>
      <name val="Verdana"/>
      <family val="2"/>
    </font>
    <font>
      <sz val="11"/>
      <color rgb="FFAC63FE"/>
      <name val="Calibri (Corps)_x0000_"/>
    </font>
    <font>
      <sz val="10"/>
      <color rgb="FFAC63FE"/>
      <name val="Arial"/>
      <family val="2"/>
    </font>
    <font>
      <b/>
      <sz val="10"/>
      <color rgb="FFAC63FE"/>
      <name val="Verdana"/>
      <family val="2"/>
    </font>
    <font>
      <i/>
      <sz val="10"/>
      <color rgb="FFAC63FE"/>
      <name val="Verdana"/>
      <family val="2"/>
    </font>
    <font>
      <sz val="11"/>
      <color rgb="FFAC63FE"/>
      <name val="Calibri"/>
      <family val="2"/>
      <scheme val="minor"/>
    </font>
    <font>
      <sz val="10"/>
      <color rgb="FFAC63FE"/>
      <name val="Verdana"/>
      <family val="2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sz val="12"/>
      <color indexed="8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theme="0"/>
      <name val="Arial"/>
      <family val="2"/>
    </font>
    <font>
      <sz val="8"/>
      <name val="Verdana"/>
      <family val="2"/>
    </font>
    <font>
      <sz val="11"/>
      <name val="Calibri"/>
      <family val="2"/>
      <scheme val="minor"/>
    </font>
    <font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Verdana"/>
      <family val="2"/>
    </font>
    <font>
      <sz val="12"/>
      <name val="Verdana"/>
      <family val="2"/>
    </font>
    <font>
      <sz val="10"/>
      <color rgb="FF002060"/>
      <name val="Verdana"/>
      <family val="2"/>
    </font>
    <font>
      <b/>
      <sz val="10"/>
      <color rgb="FF002060"/>
      <name val="Verdana"/>
      <family val="2"/>
    </font>
    <font>
      <b/>
      <sz val="10"/>
      <color rgb="FF0070C0"/>
      <name val="Verdana"/>
      <family val="2"/>
    </font>
    <font>
      <sz val="10"/>
      <color rgb="FF64337F"/>
      <name val="Arial"/>
      <family val="2"/>
    </font>
    <font>
      <b/>
      <sz val="9"/>
      <name val="Verdana"/>
      <family val="2"/>
    </font>
    <font>
      <b/>
      <sz val="9"/>
      <color rgb="FF0033CC"/>
      <name val="Verdana"/>
      <family val="2"/>
    </font>
    <font>
      <b/>
      <sz val="10"/>
      <color rgb="FF0070C0"/>
      <name val="Arial"/>
      <family val="2"/>
    </font>
    <font>
      <b/>
      <sz val="9"/>
      <color rgb="FF0066CC"/>
      <name val="Verdana"/>
      <family val="2"/>
    </font>
    <font>
      <b/>
      <sz val="10"/>
      <color rgb="FF333399"/>
      <name val="Arial"/>
      <family val="2"/>
    </font>
    <font>
      <b/>
      <sz val="9"/>
      <color theme="0"/>
      <name val="Verdana"/>
      <family val="2"/>
    </font>
    <font>
      <sz val="10"/>
      <color theme="0"/>
      <name val="Verdana"/>
      <family val="2"/>
    </font>
    <font>
      <b/>
      <sz val="10"/>
      <color theme="0"/>
      <name val="Arial"/>
      <family val="2"/>
    </font>
    <font>
      <sz val="12"/>
      <color theme="0"/>
      <name val="Verdana"/>
      <family val="2"/>
    </font>
    <font>
      <sz val="9"/>
      <color indexed="8"/>
      <name val="Verdana"/>
      <family val="2"/>
    </font>
    <font>
      <sz val="8"/>
      <color rgb="FF000000"/>
      <name val="Verdana"/>
      <family val="2"/>
    </font>
    <font>
      <sz val="8"/>
      <color theme="0"/>
      <name val="Verdana"/>
      <family val="2"/>
    </font>
    <font>
      <b/>
      <sz val="9"/>
      <color rgb="FF0070C0"/>
      <name val="Verdana"/>
      <family val="2"/>
    </font>
    <font>
      <b/>
      <sz val="9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4"/>
      <name val="Arial"/>
      <family val="2"/>
    </font>
    <font>
      <b/>
      <i/>
      <sz val="10"/>
      <name val="Arial"/>
      <family val="2"/>
    </font>
    <font>
      <i/>
      <sz val="10"/>
      <color theme="4" tint="-0.24994659260841701"/>
      <name val="Arial"/>
      <family val="2"/>
    </font>
    <font>
      <i/>
      <sz val="11"/>
      <color theme="4" tint="-0.249977111117893"/>
      <name val="Arial"/>
      <family val="2"/>
    </font>
    <font>
      <b/>
      <sz val="11"/>
      <name val="Calibri"/>
      <family val="2"/>
      <scheme val="minor"/>
    </font>
    <font>
      <b/>
      <sz val="8"/>
      <color theme="1"/>
      <name val="Verdana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u/>
      <sz val="10"/>
      <color rgb="FF000000"/>
      <name val="Trebuchet MS"/>
      <family val="2"/>
    </font>
    <font>
      <sz val="10"/>
      <color rgb="FF00000A"/>
      <name val="Symbol"/>
      <family val="1"/>
      <charset val="2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  <font>
      <b/>
      <sz val="12"/>
      <color rgb="FF00B050"/>
      <name val="Verdana"/>
      <family val="2"/>
    </font>
    <font>
      <i/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1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lightUp"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lightUp"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EDEF8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8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7" borderId="2" applyNumberFormat="0" applyAlignment="0" applyProtection="0"/>
    <xf numFmtId="0" fontId="15" fillId="0" borderId="3" applyNumberFormat="0" applyFill="0" applyAlignment="0" applyProtection="0"/>
    <xf numFmtId="0" fontId="11" fillId="28" borderId="4" applyNumberFormat="0" applyFont="0" applyAlignment="0" applyProtection="0"/>
    <xf numFmtId="0" fontId="16" fillId="29" borderId="2" applyNumberFormat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1" fillId="0" borderId="0"/>
    <xf numFmtId="0" fontId="9" fillId="0" borderId="0"/>
    <xf numFmtId="0" fontId="19" fillId="32" borderId="0" applyNumberFormat="0" applyBorder="0" applyAlignment="0" applyProtection="0"/>
    <xf numFmtId="0" fontId="20" fillId="27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33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3" fillId="0" borderId="0"/>
  </cellStyleXfs>
  <cellXfs count="75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32"/>
    <xf numFmtId="0" fontId="10" fillId="0" borderId="0" xfId="33" applyFont="1"/>
    <xf numFmtId="0" fontId="34" fillId="34" borderId="0" xfId="0" applyFont="1" applyFill="1" applyAlignment="1">
      <alignment vertical="center"/>
    </xf>
    <xf numFmtId="0" fontId="3" fillId="0" borderId="0" xfId="0" applyFont="1"/>
    <xf numFmtId="0" fontId="3" fillId="42" borderId="0" xfId="0" applyFont="1" applyFill="1"/>
    <xf numFmtId="49" fontId="37" fillId="0" borderId="0" xfId="0" applyNumberFormat="1" applyFont="1" applyAlignment="1">
      <alignment horizontal="center" wrapText="1"/>
    </xf>
    <xf numFmtId="0" fontId="5" fillId="43" borderId="1" xfId="0" applyFont="1" applyFill="1" applyBorder="1" applyAlignment="1">
      <alignment vertical="center"/>
    </xf>
    <xf numFmtId="0" fontId="5" fillId="43" borderId="1" xfId="0" applyFont="1" applyFill="1" applyBorder="1" applyAlignment="1">
      <alignment horizontal="left" vertical="center"/>
    </xf>
    <xf numFmtId="0" fontId="30" fillId="43" borderId="0" xfId="0" applyFont="1" applyFill="1" applyAlignment="1">
      <alignment horizontal="left" vertical="center"/>
    </xf>
    <xf numFmtId="0" fontId="4" fillId="43" borderId="0" xfId="0" applyFont="1" applyFill="1" applyAlignment="1">
      <alignment vertical="center"/>
    </xf>
    <xf numFmtId="0" fontId="4" fillId="43" borderId="0" xfId="0" applyFont="1" applyFill="1" applyAlignment="1">
      <alignment horizontal="left" vertical="center"/>
    </xf>
    <xf numFmtId="0" fontId="5" fillId="4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7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49" fontId="3" fillId="0" borderId="0" xfId="33" applyNumberFormat="1" applyFont="1"/>
    <xf numFmtId="0" fontId="36" fillId="43" borderId="0" xfId="0" applyFont="1" applyFill="1" applyAlignment="1">
      <alignment horizontal="center" vertical="center"/>
    </xf>
    <xf numFmtId="0" fontId="5" fillId="43" borderId="0" xfId="0" applyFont="1" applyFill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5" fillId="40" borderId="15" xfId="0" applyFont="1" applyFill="1" applyBorder="1" applyAlignment="1">
      <alignment horizontal="center" vertical="center"/>
    </xf>
    <xf numFmtId="0" fontId="5" fillId="40" borderId="16" xfId="0" applyFont="1" applyFill="1" applyBorder="1" applyAlignment="1">
      <alignment horizontal="center" vertical="center"/>
    </xf>
    <xf numFmtId="0" fontId="4" fillId="42" borderId="0" xfId="0" applyFont="1" applyFill="1" applyAlignment="1">
      <alignment vertical="center"/>
    </xf>
    <xf numFmtId="0" fontId="5" fillId="42" borderId="14" xfId="0" applyFont="1" applyFill="1" applyBorder="1" applyAlignment="1">
      <alignment horizontal="center" vertical="center"/>
    </xf>
    <xf numFmtId="0" fontId="5" fillId="42" borderId="15" xfId="0" applyFont="1" applyFill="1" applyBorder="1" applyAlignment="1">
      <alignment horizontal="center" vertical="center"/>
    </xf>
    <xf numFmtId="0" fontId="5" fillId="42" borderId="16" xfId="0" applyFont="1" applyFill="1" applyBorder="1" applyAlignment="1">
      <alignment horizontal="center" vertical="center"/>
    </xf>
    <xf numFmtId="0" fontId="64" fillId="47" borderId="18" xfId="0" applyFont="1" applyFill="1" applyBorder="1" applyAlignment="1">
      <alignment horizontal="center" vertical="center"/>
    </xf>
    <xf numFmtId="0" fontId="64" fillId="48" borderId="18" xfId="0" applyFont="1" applyFill="1" applyBorder="1" applyAlignment="1">
      <alignment horizontal="center" vertical="center"/>
    </xf>
    <xf numFmtId="0" fontId="65" fillId="47" borderId="18" xfId="0" applyFont="1" applyFill="1" applyBorder="1" applyAlignment="1">
      <alignment vertical="top" wrapText="1"/>
    </xf>
    <xf numFmtId="0" fontId="65" fillId="48" borderId="18" xfId="0" applyFont="1" applyFill="1" applyBorder="1" applyAlignment="1">
      <alignment vertical="top" wrapText="1"/>
    </xf>
    <xf numFmtId="0" fontId="67" fillId="47" borderId="18" xfId="0" applyFont="1" applyFill="1" applyBorder="1" applyAlignment="1">
      <alignment vertical="top" wrapText="1"/>
    </xf>
    <xf numFmtId="0" fontId="66" fillId="47" borderId="18" xfId="0" applyFont="1" applyFill="1" applyBorder="1" applyAlignment="1">
      <alignment vertical="top" wrapText="1"/>
    </xf>
    <xf numFmtId="0" fontId="36" fillId="43" borderId="0" xfId="0" applyFont="1" applyFill="1" applyAlignment="1">
      <alignment horizontal="center" vertical="center" wrapText="1"/>
    </xf>
    <xf numFmtId="0" fontId="50" fillId="42" borderId="18" xfId="0" applyFont="1" applyFill="1" applyBorder="1" applyAlignment="1">
      <alignment horizontal="left" vertical="center" indent="2"/>
    </xf>
    <xf numFmtId="0" fontId="0" fillId="46" borderId="18" xfId="0" applyFill="1" applyBorder="1" applyAlignment="1">
      <alignment horizontal="left" vertical="center" indent="2"/>
    </xf>
    <xf numFmtId="0" fontId="46" fillId="46" borderId="18" xfId="0" applyFont="1" applyFill="1" applyBorder="1" applyAlignment="1">
      <alignment horizontal="left" vertical="center" indent="2"/>
    </xf>
    <xf numFmtId="0" fontId="47" fillId="46" borderId="18" xfId="0" applyFont="1" applyFill="1" applyBorder="1" applyAlignment="1">
      <alignment horizontal="left" vertical="center" indent="2"/>
    </xf>
    <xf numFmtId="0" fontId="4" fillId="0" borderId="18" xfId="0" applyFont="1" applyBorder="1" applyAlignment="1">
      <alignment vertical="center"/>
    </xf>
    <xf numFmtId="1" fontId="4" fillId="0" borderId="18" xfId="0" applyNumberFormat="1" applyFont="1" applyBorder="1" applyAlignment="1">
      <alignment horizontal="center" vertical="center" wrapText="1"/>
    </xf>
    <xf numFmtId="165" fontId="0" fillId="0" borderId="18" xfId="0" applyNumberFormat="1" applyBorder="1" applyAlignment="1">
      <alignment horizontal="center"/>
    </xf>
    <xf numFmtId="164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70" fillId="0" borderId="18" xfId="0" applyFont="1" applyBorder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3" fillId="46" borderId="18" xfId="0" applyFont="1" applyFill="1" applyBorder="1" applyAlignment="1">
      <alignment horizontal="left" vertical="center" indent="2"/>
    </xf>
    <xf numFmtId="0" fontId="5" fillId="2" borderId="18" xfId="0" applyFont="1" applyFill="1" applyBorder="1" applyAlignment="1">
      <alignment horizontal="center" vertical="center"/>
    </xf>
    <xf numFmtId="0" fontId="41" fillId="46" borderId="18" xfId="0" applyFont="1" applyFill="1" applyBorder="1" applyAlignment="1">
      <alignment horizontal="left" vertical="center" indent="2"/>
    </xf>
    <xf numFmtId="0" fontId="53" fillId="0" borderId="18" xfId="0" applyFont="1" applyBorder="1" applyAlignment="1">
      <alignment horizontal="left" vertical="center" indent="2"/>
    </xf>
    <xf numFmtId="0" fontId="5" fillId="40" borderId="14" xfId="0" applyFont="1" applyFill="1" applyBorder="1" applyAlignment="1">
      <alignment horizontal="left" vertical="center"/>
    </xf>
    <xf numFmtId="0" fontId="5" fillId="42" borderId="14" xfId="0" applyFont="1" applyFill="1" applyBorder="1" applyAlignment="1">
      <alignment horizontal="left" vertical="center"/>
    </xf>
    <xf numFmtId="0" fontId="58" fillId="46" borderId="18" xfId="0" applyFont="1" applyFill="1" applyBorder="1" applyAlignment="1">
      <alignment horizontal="left" vertical="center" indent="2"/>
    </xf>
    <xf numFmtId="0" fontId="3" fillId="50" borderId="0" xfId="0" applyFont="1" applyFill="1"/>
    <xf numFmtId="0" fontId="3" fillId="54" borderId="0" xfId="0" applyFont="1" applyFill="1"/>
    <xf numFmtId="1" fontId="48" fillId="0" borderId="18" xfId="0" applyNumberFormat="1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/>
    </xf>
    <xf numFmtId="0" fontId="48" fillId="0" borderId="18" xfId="0" applyFont="1" applyBorder="1" applyAlignment="1">
      <alignment horizontal="right" vertical="center"/>
    </xf>
    <xf numFmtId="0" fontId="10" fillId="46" borderId="18" xfId="0" applyFont="1" applyFill="1" applyBorder="1" applyAlignment="1">
      <alignment horizontal="left" vertical="center" indent="2"/>
    </xf>
    <xf numFmtId="165" fontId="3" fillId="0" borderId="18" xfId="0" applyNumberFormat="1" applyFont="1" applyBorder="1" applyAlignment="1">
      <alignment horizontal="center"/>
    </xf>
    <xf numFmtId="1" fontId="54" fillId="0" borderId="18" xfId="0" applyNumberFormat="1" applyFont="1" applyBorder="1" applyAlignment="1">
      <alignment horizontal="center" vertical="center" wrapText="1"/>
    </xf>
    <xf numFmtId="165" fontId="72" fillId="0" borderId="18" xfId="0" applyNumberFormat="1" applyFont="1" applyBorder="1" applyAlignment="1">
      <alignment horizontal="center"/>
    </xf>
    <xf numFmtId="0" fontId="74" fillId="48" borderId="18" xfId="0" applyFont="1" applyFill="1" applyBorder="1" applyAlignment="1">
      <alignment vertical="top" wrapText="1"/>
    </xf>
    <xf numFmtId="0" fontId="75" fillId="47" borderId="18" xfId="0" applyFont="1" applyFill="1" applyBorder="1" applyAlignment="1">
      <alignment vertical="top" wrapText="1"/>
    </xf>
    <xf numFmtId="0" fontId="4" fillId="47" borderId="18" xfId="0" applyFont="1" applyFill="1" applyBorder="1" applyAlignment="1">
      <alignment vertical="top" wrapText="1"/>
    </xf>
    <xf numFmtId="0" fontId="7" fillId="47" borderId="18" xfId="0" applyFont="1" applyFill="1" applyBorder="1" applyAlignment="1">
      <alignment vertical="top" wrapText="1"/>
    </xf>
    <xf numFmtId="0" fontId="75" fillId="48" borderId="18" xfId="0" applyFont="1" applyFill="1" applyBorder="1" applyAlignment="1">
      <alignment vertical="top" wrapText="1"/>
    </xf>
    <xf numFmtId="0" fontId="45" fillId="0" borderId="18" xfId="0" applyFont="1" applyBorder="1" applyAlignment="1">
      <alignment horizontal="center" vertical="center"/>
    </xf>
    <xf numFmtId="0" fontId="45" fillId="0" borderId="18" xfId="0" applyFont="1" applyBorder="1" applyAlignment="1">
      <alignment horizontal="right" vertical="center"/>
    </xf>
    <xf numFmtId="0" fontId="56" fillId="0" borderId="18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76" fillId="0" borderId="18" xfId="0" applyFont="1" applyBorder="1" applyAlignment="1">
      <alignment horizontal="center" vertical="center"/>
    </xf>
    <xf numFmtId="0" fontId="77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40" borderId="18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18" xfId="0" applyBorder="1"/>
    <xf numFmtId="0" fontId="40" fillId="0" borderId="0" xfId="0" applyFont="1" applyAlignment="1">
      <alignment horizontal="center" vertical="center" textRotation="90"/>
    </xf>
    <xf numFmtId="0" fontId="4" fillId="0" borderId="15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2" fontId="30" fillId="0" borderId="18" xfId="0" applyNumberFormat="1" applyFont="1" applyBorder="1" applyAlignment="1">
      <alignment horizontal="center" vertical="center"/>
    </xf>
    <xf numFmtId="0" fontId="4" fillId="56" borderId="18" xfId="0" applyFont="1" applyFill="1" applyBorder="1" applyAlignment="1">
      <alignment horizontal="left" vertical="center" wrapText="1"/>
    </xf>
    <xf numFmtId="0" fontId="5" fillId="56" borderId="18" xfId="0" applyFont="1" applyFill="1" applyBorder="1" applyAlignment="1">
      <alignment horizontal="left" vertical="center"/>
    </xf>
    <xf numFmtId="0" fontId="4" fillId="57" borderId="18" xfId="0" applyFont="1" applyFill="1" applyBorder="1" applyAlignment="1">
      <alignment horizontal="center" vertical="center"/>
    </xf>
    <xf numFmtId="0" fontId="4" fillId="57" borderId="18" xfId="0" applyFont="1" applyFill="1" applyBorder="1" applyAlignment="1">
      <alignment horizontal="left" vertical="center"/>
    </xf>
    <xf numFmtId="0" fontId="4" fillId="56" borderId="18" xfId="0" applyFont="1" applyFill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4" fillId="58" borderId="18" xfId="0" applyFont="1" applyFill="1" applyBorder="1" applyAlignment="1">
      <alignment horizontal="left" vertical="center"/>
    </xf>
    <xf numFmtId="0" fontId="4" fillId="58" borderId="18" xfId="0" applyFont="1" applyFill="1" applyBorder="1" applyAlignment="1">
      <alignment horizontal="center" vertical="center"/>
    </xf>
    <xf numFmtId="0" fontId="5" fillId="58" borderId="18" xfId="0" applyFont="1" applyFill="1" applyBorder="1" applyAlignment="1">
      <alignment horizontal="right" vertical="center"/>
    </xf>
    <xf numFmtId="0" fontId="0" fillId="59" borderId="18" xfId="0" applyFill="1" applyBorder="1" applyAlignment="1">
      <alignment horizontal="left" vertical="center" indent="2"/>
    </xf>
    <xf numFmtId="0" fontId="68" fillId="40" borderId="14" xfId="0" applyFont="1" applyFill="1" applyBorder="1" applyAlignment="1">
      <alignment horizontal="left" vertical="center"/>
    </xf>
    <xf numFmtId="0" fontId="44" fillId="46" borderId="18" xfId="0" applyFont="1" applyFill="1" applyBorder="1" applyAlignment="1">
      <alignment horizontal="left" vertical="center" indent="2"/>
    </xf>
    <xf numFmtId="165" fontId="12" fillId="42" borderId="18" xfId="0" applyNumberFormat="1" applyFont="1" applyFill="1" applyBorder="1" applyAlignment="1">
      <alignment horizontal="center" vertical="center"/>
    </xf>
    <xf numFmtId="0" fontId="4" fillId="57" borderId="18" xfId="0" applyFont="1" applyFill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82" fillId="46" borderId="18" xfId="0" applyFont="1" applyFill="1" applyBorder="1" applyAlignment="1">
      <alignment horizontal="left" vertical="center" indent="2"/>
    </xf>
    <xf numFmtId="0" fontId="82" fillId="46" borderId="18" xfId="0" applyFont="1" applyFill="1" applyBorder="1" applyAlignment="1">
      <alignment horizontal="center" vertical="center"/>
    </xf>
    <xf numFmtId="0" fontId="28" fillId="0" borderId="18" xfId="0" applyFont="1" applyBorder="1" applyAlignment="1">
      <alignment vertical="center"/>
    </xf>
    <xf numFmtId="0" fontId="29" fillId="35" borderId="18" xfId="0" applyFont="1" applyFill="1" applyBorder="1" applyAlignment="1">
      <alignment horizontal="center" vertical="center"/>
    </xf>
    <xf numFmtId="0" fontId="29" fillId="36" borderId="18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2" fontId="31" fillId="0" borderId="18" xfId="0" applyNumberFormat="1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4" fillId="41" borderId="18" xfId="0" applyFont="1" applyFill="1" applyBorder="1" applyAlignment="1">
      <alignment horizontal="center" vertical="center"/>
    </xf>
    <xf numFmtId="1" fontId="42" fillId="0" borderId="18" xfId="0" applyNumberFormat="1" applyFont="1" applyBorder="1" applyAlignment="1">
      <alignment horizontal="center" vertical="center" wrapText="1"/>
    </xf>
    <xf numFmtId="1" fontId="43" fillId="0" borderId="18" xfId="0" applyNumberFormat="1" applyFont="1" applyBorder="1" applyAlignment="1">
      <alignment horizontal="center" vertical="center" wrapText="1"/>
    </xf>
    <xf numFmtId="1" fontId="45" fillId="0" borderId="18" xfId="0" applyNumberFormat="1" applyFont="1" applyBorder="1" applyAlignment="1">
      <alignment horizontal="center" vertical="center" wrapText="1"/>
    </xf>
    <xf numFmtId="1" fontId="68" fillId="0" borderId="18" xfId="0" applyNumberFormat="1" applyFont="1" applyBorder="1" applyAlignment="1">
      <alignment horizontal="center" vertical="center" wrapText="1"/>
    </xf>
    <xf numFmtId="0" fontId="51" fillId="42" borderId="18" xfId="0" applyFont="1" applyFill="1" applyBorder="1" applyAlignment="1">
      <alignment horizontal="left" vertical="center" indent="2"/>
    </xf>
    <xf numFmtId="0" fontId="52" fillId="42" borderId="18" xfId="0" applyFont="1" applyFill="1" applyBorder="1" applyAlignment="1">
      <alignment horizontal="left" vertical="center" indent="2"/>
    </xf>
    <xf numFmtId="0" fontId="49" fillId="46" borderId="18" xfId="0" applyFont="1" applyFill="1" applyBorder="1" applyAlignment="1">
      <alignment horizontal="left" vertical="center" indent="2"/>
    </xf>
    <xf numFmtId="165" fontId="47" fillId="0" borderId="18" xfId="0" applyNumberFormat="1" applyFont="1" applyBorder="1" applyAlignment="1">
      <alignment horizontal="center"/>
    </xf>
    <xf numFmtId="164" fontId="48" fillId="0" borderId="18" xfId="0" applyNumberFormat="1" applyFont="1" applyBorder="1" applyAlignment="1">
      <alignment vertical="center"/>
    </xf>
    <xf numFmtId="165" fontId="55" fillId="0" borderId="18" xfId="0" applyNumberFormat="1" applyFont="1" applyBorder="1" applyAlignment="1">
      <alignment horizontal="center"/>
    </xf>
    <xf numFmtId="165" fontId="53" fillId="0" borderId="18" xfId="0" applyNumberFormat="1" applyFont="1" applyBorder="1" applyAlignment="1">
      <alignment horizontal="center"/>
    </xf>
    <xf numFmtId="164" fontId="54" fillId="0" borderId="18" xfId="0" applyNumberFormat="1" applyFont="1" applyBorder="1" applyAlignment="1">
      <alignment vertical="center"/>
    </xf>
    <xf numFmtId="165" fontId="27" fillId="44" borderId="18" xfId="0" applyNumberFormat="1" applyFont="1" applyFill="1" applyBorder="1" applyAlignment="1">
      <alignment horizontal="center"/>
    </xf>
    <xf numFmtId="0" fontId="5" fillId="42" borderId="18" xfId="0" applyFont="1" applyFill="1" applyBorder="1" applyAlignment="1">
      <alignment horizontal="left" vertical="center"/>
    </xf>
    <xf numFmtId="1" fontId="4" fillId="42" borderId="18" xfId="0" applyNumberFormat="1" applyFont="1" applyFill="1" applyBorder="1" applyAlignment="1">
      <alignment horizontal="left" vertical="center" wrapText="1"/>
    </xf>
    <xf numFmtId="165" fontId="3" fillId="42" borderId="18" xfId="0" applyNumberFormat="1" applyFont="1" applyFill="1" applyBorder="1" applyAlignment="1">
      <alignment horizontal="center"/>
    </xf>
    <xf numFmtId="164" fontId="4" fillId="42" borderId="18" xfId="0" applyNumberFormat="1" applyFont="1" applyFill="1" applyBorder="1" applyAlignment="1">
      <alignment vertical="center"/>
    </xf>
    <xf numFmtId="0" fontId="3" fillId="59" borderId="18" xfId="0" applyFont="1" applyFill="1" applyBorder="1" applyAlignment="1">
      <alignment horizontal="left" vertical="center" indent="2"/>
    </xf>
    <xf numFmtId="165" fontId="44" fillId="0" borderId="18" xfId="0" applyNumberFormat="1" applyFont="1" applyBorder="1" applyAlignment="1">
      <alignment horizontal="center"/>
    </xf>
    <xf numFmtId="164" fontId="45" fillId="0" borderId="18" xfId="0" applyNumberFormat="1" applyFont="1" applyBorder="1" applyAlignment="1">
      <alignment vertical="center"/>
    </xf>
    <xf numFmtId="0" fontId="57" fillId="46" borderId="18" xfId="0" applyFont="1" applyFill="1" applyBorder="1" applyAlignment="1">
      <alignment horizontal="left" vertical="center" indent="2"/>
    </xf>
    <xf numFmtId="0" fontId="60" fillId="0" borderId="18" xfId="0" applyFont="1" applyBorder="1" applyAlignment="1">
      <alignment horizontal="center" vertical="center"/>
    </xf>
    <xf numFmtId="164" fontId="59" fillId="0" borderId="18" xfId="0" applyNumberFormat="1" applyFont="1" applyBorder="1" applyAlignment="1">
      <alignment horizontal="center" vertical="center"/>
    </xf>
    <xf numFmtId="165" fontId="61" fillId="0" borderId="18" xfId="0" applyNumberFormat="1" applyFont="1" applyBorder="1" applyAlignment="1">
      <alignment horizontal="center"/>
    </xf>
    <xf numFmtId="164" fontId="62" fillId="0" borderId="18" xfId="0" applyNumberFormat="1" applyFont="1" applyBorder="1" applyAlignment="1">
      <alignment vertical="center"/>
    </xf>
    <xf numFmtId="165" fontId="27" fillId="0" borderId="18" xfId="0" applyNumberFormat="1" applyFont="1" applyBorder="1" applyAlignment="1">
      <alignment horizontal="center"/>
    </xf>
    <xf numFmtId="165" fontId="12" fillId="45" borderId="18" xfId="0" applyNumberFormat="1" applyFont="1" applyFill="1" applyBorder="1" applyAlignment="1">
      <alignment horizontal="center" vertical="center"/>
    </xf>
    <xf numFmtId="165" fontId="41" fillId="0" borderId="18" xfId="0" applyNumberFormat="1" applyFont="1" applyBorder="1" applyAlignment="1">
      <alignment horizontal="center"/>
    </xf>
    <xf numFmtId="164" fontId="42" fillId="0" borderId="18" xfId="0" applyNumberFormat="1" applyFont="1" applyBorder="1" applyAlignment="1">
      <alignment vertical="center"/>
    </xf>
    <xf numFmtId="0" fontId="3" fillId="46" borderId="18" xfId="0" applyFont="1" applyFill="1" applyBorder="1" applyAlignment="1">
      <alignment horizontal="center" vertical="center"/>
    </xf>
    <xf numFmtId="165" fontId="27" fillId="45" borderId="18" xfId="0" applyNumberFormat="1" applyFont="1" applyFill="1" applyBorder="1" applyAlignment="1">
      <alignment horizontal="center" vertical="center"/>
    </xf>
    <xf numFmtId="165" fontId="27" fillId="42" borderId="18" xfId="0" applyNumberFormat="1" applyFont="1" applyFill="1" applyBorder="1" applyAlignment="1">
      <alignment horizontal="center" vertical="center"/>
    </xf>
    <xf numFmtId="0" fontId="4" fillId="42" borderId="18" xfId="0" applyFont="1" applyFill="1" applyBorder="1" applyAlignment="1">
      <alignment vertical="center"/>
    </xf>
    <xf numFmtId="0" fontId="84" fillId="46" borderId="18" xfId="0" applyFont="1" applyFill="1" applyBorder="1" applyAlignment="1">
      <alignment horizontal="center" vertical="center"/>
    </xf>
    <xf numFmtId="0" fontId="5" fillId="49" borderId="18" xfId="0" applyFont="1" applyFill="1" applyBorder="1" applyAlignment="1">
      <alignment horizontal="center" vertical="center"/>
    </xf>
    <xf numFmtId="0" fontId="84" fillId="59" borderId="18" xfId="0" applyFont="1" applyFill="1" applyBorder="1" applyAlignment="1">
      <alignment horizontal="center" vertical="center"/>
    </xf>
    <xf numFmtId="0" fontId="56" fillId="49" borderId="18" xfId="0" applyFont="1" applyFill="1" applyBorder="1" applyAlignment="1">
      <alignment horizontal="center" vertical="center"/>
    </xf>
    <xf numFmtId="0" fontId="53" fillId="49" borderId="18" xfId="0" applyFont="1" applyFill="1" applyBorder="1" applyAlignment="1">
      <alignment horizontal="left" vertical="center" indent="2"/>
    </xf>
    <xf numFmtId="0" fontId="84" fillId="59" borderId="18" xfId="0" applyFont="1" applyFill="1" applyBorder="1" applyAlignment="1">
      <alignment horizontal="left" vertical="center" indent="2"/>
    </xf>
    <xf numFmtId="0" fontId="82" fillId="46" borderId="18" xfId="0" applyFont="1" applyFill="1" applyBorder="1" applyAlignment="1">
      <alignment horizontal="right" vertical="center"/>
    </xf>
    <xf numFmtId="0" fontId="80" fillId="0" borderId="18" xfId="0" applyFont="1" applyBorder="1" applyAlignment="1">
      <alignment horizontal="left" vertical="center"/>
    </xf>
    <xf numFmtId="0" fontId="4" fillId="57" borderId="18" xfId="0" applyFont="1" applyFill="1" applyBorder="1" applyAlignment="1">
      <alignment vertical="center"/>
    </xf>
    <xf numFmtId="165" fontId="27" fillId="0" borderId="18" xfId="0" applyNumberFormat="1" applyFont="1" applyBorder="1" applyAlignment="1">
      <alignment horizontal="center" vertical="center"/>
    </xf>
    <xf numFmtId="0" fontId="69" fillId="53" borderId="0" xfId="0" applyFont="1" applyFill="1"/>
    <xf numFmtId="0" fontId="3" fillId="55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top"/>
    </xf>
    <xf numFmtId="0" fontId="3" fillId="50" borderId="0" xfId="0" applyFont="1" applyFill="1" applyAlignment="1">
      <alignment horizontal="center"/>
    </xf>
    <xf numFmtId="0" fontId="8" fillId="43" borderId="0" xfId="0" applyFont="1" applyFill="1" applyAlignment="1">
      <alignment horizontal="center" vertical="center"/>
    </xf>
    <xf numFmtId="0" fontId="38" fillId="37" borderId="13" xfId="1079" applyFont="1" applyFill="1" applyBorder="1" applyAlignment="1">
      <alignment horizontal="center" vertical="center" wrapText="1"/>
    </xf>
    <xf numFmtId="0" fontId="63" fillId="37" borderId="17" xfId="0" applyFont="1" applyFill="1" applyBorder="1" applyAlignment="1">
      <alignment horizontal="center" vertical="center"/>
    </xf>
    <xf numFmtId="0" fontId="5" fillId="40" borderId="14" xfId="0" applyFont="1" applyFill="1" applyBorder="1" applyAlignment="1">
      <alignment horizontal="center" vertical="center"/>
    </xf>
    <xf numFmtId="0" fontId="35" fillId="40" borderId="18" xfId="0" applyFont="1" applyFill="1" applyBorder="1" applyAlignment="1">
      <alignment horizontal="left" vertical="center" wrapText="1"/>
    </xf>
    <xf numFmtId="1" fontId="4" fillId="40" borderId="18" xfId="0" applyNumberFormat="1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 textRotation="90"/>
    </xf>
    <xf numFmtId="1" fontId="4" fillId="40" borderId="14" xfId="0" applyNumberFormat="1" applyFont="1" applyFill="1" applyBorder="1" applyAlignment="1">
      <alignment horizontal="center" vertical="center" wrapText="1"/>
    </xf>
    <xf numFmtId="1" fontId="4" fillId="40" borderId="15" xfId="0" applyNumberFormat="1" applyFont="1" applyFill="1" applyBorder="1" applyAlignment="1">
      <alignment horizontal="center" vertical="center" wrapText="1"/>
    </xf>
    <xf numFmtId="0" fontId="36" fillId="43" borderId="0" xfId="0" applyFont="1" applyFill="1" applyAlignment="1">
      <alignment horizontal="left" vertical="center" wrapText="1"/>
    </xf>
    <xf numFmtId="0" fontId="63" fillId="37" borderId="19" xfId="0" applyFont="1" applyFill="1" applyBorder="1" applyAlignment="1">
      <alignment horizontal="center" vertical="center"/>
    </xf>
    <xf numFmtId="0" fontId="63" fillId="37" borderId="20" xfId="0" applyFont="1" applyFill="1" applyBorder="1" applyAlignment="1">
      <alignment horizontal="center" vertical="center"/>
    </xf>
    <xf numFmtId="0" fontId="38" fillId="37" borderId="22" xfId="1079" applyFont="1" applyFill="1" applyBorder="1" applyAlignment="1">
      <alignment horizontal="center" vertical="center" wrapText="1"/>
    </xf>
    <xf numFmtId="0" fontId="0" fillId="0" borderId="21" xfId="0" applyBorder="1"/>
    <xf numFmtId="49" fontId="63" fillId="37" borderId="17" xfId="0" applyNumberFormat="1" applyFont="1" applyFill="1" applyBorder="1" applyAlignment="1">
      <alignment horizontal="center" vertical="center" wrapText="1"/>
    </xf>
    <xf numFmtId="0" fontId="89" fillId="47" borderId="18" xfId="0" applyFont="1" applyFill="1" applyBorder="1" applyAlignment="1">
      <alignment vertical="top" wrapText="1"/>
    </xf>
    <xf numFmtId="0" fontId="90" fillId="47" borderId="18" xfId="0" applyFont="1" applyFill="1" applyBorder="1" applyAlignment="1">
      <alignment vertical="top" wrapText="1"/>
    </xf>
    <xf numFmtId="165" fontId="4" fillId="40" borderId="18" xfId="0" applyNumberFormat="1" applyFont="1" applyFill="1" applyBorder="1" applyAlignment="1">
      <alignment horizontal="left" vertical="center" wrapText="1"/>
    </xf>
    <xf numFmtId="165" fontId="4" fillId="40" borderId="15" xfId="0" applyNumberFormat="1" applyFont="1" applyFill="1" applyBorder="1" applyAlignment="1">
      <alignment horizontal="center" vertical="center" wrapText="1"/>
    </xf>
    <xf numFmtId="165" fontId="4" fillId="42" borderId="18" xfId="0" applyNumberFormat="1" applyFont="1" applyFill="1" applyBorder="1" applyAlignment="1">
      <alignment horizontal="left" vertical="center" wrapText="1"/>
    </xf>
    <xf numFmtId="165" fontId="4" fillId="41" borderId="18" xfId="0" applyNumberFormat="1" applyFont="1" applyFill="1" applyBorder="1" applyAlignment="1">
      <alignment horizontal="center" vertical="center"/>
    </xf>
    <xf numFmtId="165" fontId="3" fillId="50" borderId="0" xfId="0" applyNumberFormat="1" applyFont="1" applyFill="1" applyAlignment="1">
      <alignment horizontal="center"/>
    </xf>
    <xf numFmtId="165" fontId="4" fillId="0" borderId="18" xfId="0" applyNumberFormat="1" applyFont="1" applyBorder="1" applyAlignment="1">
      <alignment vertical="center"/>
    </xf>
    <xf numFmtId="165" fontId="35" fillId="40" borderId="18" xfId="0" applyNumberFormat="1" applyFont="1" applyFill="1" applyBorder="1" applyAlignment="1">
      <alignment horizontal="left" vertical="center" wrapText="1"/>
    </xf>
    <xf numFmtId="165" fontId="30" fillId="0" borderId="18" xfId="0" applyNumberFormat="1" applyFont="1" applyBorder="1" applyAlignment="1">
      <alignment horizontal="center" vertical="center"/>
    </xf>
    <xf numFmtId="0" fontId="40" fillId="0" borderId="13" xfId="0" applyFont="1" applyBorder="1" applyAlignment="1" applyProtection="1">
      <alignment horizontal="center" vertical="center" textRotation="90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 textRotation="90"/>
      <protection locked="0"/>
    </xf>
    <xf numFmtId="0" fontId="3" fillId="50" borderId="0" xfId="0" applyFont="1" applyFill="1" applyAlignment="1">
      <alignment horizontal="left" indent="2"/>
    </xf>
    <xf numFmtId="0" fontId="3" fillId="54" borderId="0" xfId="0" applyFont="1" applyFill="1" applyAlignment="1">
      <alignment horizontal="left" wrapText="1" indent="2"/>
    </xf>
    <xf numFmtId="0" fontId="93" fillId="0" borderId="13" xfId="0" applyFont="1" applyBorder="1" applyAlignment="1" applyProtection="1">
      <alignment horizontal="right"/>
      <protection locked="0"/>
    </xf>
    <xf numFmtId="0" fontId="80" fillId="0" borderId="18" xfId="0" applyFont="1" applyBorder="1" applyAlignment="1">
      <alignment horizontal="left"/>
    </xf>
    <xf numFmtId="0" fontId="4" fillId="57" borderId="18" xfId="0" applyFont="1" applyFill="1" applyBorder="1" applyAlignment="1">
      <alignment horizontal="center"/>
    </xf>
    <xf numFmtId="0" fontId="3" fillId="55" borderId="18" xfId="0" applyFont="1" applyFill="1" applyBorder="1" applyAlignment="1">
      <alignment horizontal="center"/>
    </xf>
    <xf numFmtId="0" fontId="3" fillId="46" borderId="18" xfId="0" applyFont="1" applyFill="1" applyBorder="1" applyAlignment="1">
      <alignment horizontal="left"/>
    </xf>
    <xf numFmtId="0" fontId="4" fillId="0" borderId="18" xfId="0" applyFont="1" applyBorder="1"/>
    <xf numFmtId="165" fontId="4" fillId="0" borderId="18" xfId="0" applyNumberFormat="1" applyFont="1" applyBorder="1"/>
    <xf numFmtId="0" fontId="65" fillId="47" borderId="18" xfId="0" applyFont="1" applyFill="1" applyBorder="1" applyAlignment="1">
      <alignment wrapText="1"/>
    </xf>
    <xf numFmtId="0" fontId="66" fillId="47" borderId="18" xfId="0" applyFont="1" applyFill="1" applyBorder="1" applyAlignment="1">
      <alignment wrapText="1"/>
    </xf>
    <xf numFmtId="0" fontId="65" fillId="48" borderId="18" xfId="0" applyFont="1" applyFill="1" applyBorder="1" applyAlignment="1">
      <alignment wrapText="1"/>
    </xf>
    <xf numFmtId="0" fontId="4" fillId="0" borderId="18" xfId="0" applyFont="1" applyBorder="1" applyAlignment="1">
      <alignment horizontal="center"/>
    </xf>
    <xf numFmtId="0" fontId="89" fillId="47" borderId="18" xfId="0" applyFont="1" applyFill="1" applyBorder="1" applyAlignment="1">
      <alignment wrapText="1"/>
    </xf>
    <xf numFmtId="0" fontId="90" fillId="47" borderId="18" xfId="0" applyFont="1" applyFill="1" applyBorder="1" applyAlignment="1">
      <alignment wrapText="1"/>
    </xf>
    <xf numFmtId="1" fontId="48" fillId="0" borderId="18" xfId="0" applyNumberFormat="1" applyFont="1" applyBorder="1" applyAlignment="1">
      <alignment horizontal="center" wrapText="1"/>
    </xf>
    <xf numFmtId="0" fontId="67" fillId="47" borderId="18" xfId="0" applyFont="1" applyFill="1" applyBorder="1" applyAlignment="1">
      <alignment wrapText="1"/>
    </xf>
    <xf numFmtId="0" fontId="40" fillId="0" borderId="13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94" fillId="0" borderId="18" xfId="0" applyFont="1" applyBorder="1" applyAlignment="1">
      <alignment vertical="center"/>
    </xf>
    <xf numFmtId="0" fontId="3" fillId="50" borderId="0" xfId="0" applyFont="1" applyFill="1" applyAlignment="1">
      <alignment vertical="center"/>
    </xf>
    <xf numFmtId="0" fontId="3" fillId="51" borderId="0" xfId="0" applyFont="1" applyFill="1" applyAlignment="1">
      <alignment vertical="center"/>
    </xf>
    <xf numFmtId="0" fontId="3" fillId="49" borderId="0" xfId="0" applyFont="1" applyFill="1" applyAlignment="1">
      <alignment vertical="center"/>
    </xf>
    <xf numFmtId="0" fontId="3" fillId="5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4" fillId="61" borderId="18" xfId="0" applyFont="1" applyFill="1" applyBorder="1" applyAlignment="1">
      <alignment vertical="center"/>
    </xf>
    <xf numFmtId="0" fontId="73" fillId="54" borderId="0" xfId="0" applyFont="1" applyFill="1" applyAlignment="1">
      <alignment vertical="center"/>
    </xf>
    <xf numFmtId="0" fontId="10" fillId="0" borderId="18" xfId="0" applyFont="1" applyBorder="1" applyAlignment="1">
      <alignment vertical="center"/>
    </xf>
    <xf numFmtId="0" fontId="3" fillId="50" borderId="0" xfId="0" applyFont="1" applyFill="1" applyAlignment="1">
      <alignment horizontal="left" vertical="center" indent="2"/>
    </xf>
    <xf numFmtId="0" fontId="73" fillId="54" borderId="0" xfId="0" applyFont="1" applyFill="1" applyAlignment="1">
      <alignment horizontal="left" vertical="center" indent="2"/>
    </xf>
    <xf numFmtId="0" fontId="95" fillId="46" borderId="18" xfId="0" applyFont="1" applyFill="1" applyBorder="1" applyAlignment="1">
      <alignment horizontal="left" vertical="center" indent="2"/>
    </xf>
    <xf numFmtId="0" fontId="95" fillId="59" borderId="18" xfId="0" applyFont="1" applyFill="1" applyBorder="1" applyAlignment="1">
      <alignment horizontal="left" vertical="center" indent="2"/>
    </xf>
    <xf numFmtId="0" fontId="50" fillId="42" borderId="18" xfId="0" applyFont="1" applyFill="1" applyBorder="1" applyAlignment="1">
      <alignment horizontal="left" vertical="center" indent="4"/>
    </xf>
    <xf numFmtId="0" fontId="0" fillId="0" borderId="23" xfId="0" applyBorder="1"/>
    <xf numFmtId="0" fontId="0" fillId="0" borderId="24" xfId="0" applyBorder="1"/>
    <xf numFmtId="0" fontId="0" fillId="50" borderId="0" xfId="0" applyFill="1" applyAlignment="1">
      <alignment vertical="center"/>
    </xf>
    <xf numFmtId="0" fontId="0" fillId="54" borderId="0" xfId="0" applyFill="1" applyAlignment="1">
      <alignment vertical="center"/>
    </xf>
    <xf numFmtId="0" fontId="0" fillId="50" borderId="0" xfId="0" applyFill="1" applyAlignment="1">
      <alignment horizontal="left" vertical="center" indent="2"/>
    </xf>
    <xf numFmtId="0" fontId="70" fillId="0" borderId="18" xfId="0" applyFont="1" applyBorder="1" applyAlignment="1">
      <alignment horizontal="left" vertical="center" indent="2"/>
    </xf>
    <xf numFmtId="0" fontId="5" fillId="0" borderId="21" xfId="0" applyFont="1" applyBorder="1" applyAlignment="1">
      <alignment horizontal="left" vertical="center"/>
    </xf>
    <xf numFmtId="0" fontId="4" fillId="57" borderId="21" xfId="0" applyFont="1" applyFill="1" applyBorder="1" applyAlignment="1">
      <alignment horizontal="right" vertical="center"/>
    </xf>
    <xf numFmtId="0" fontId="82" fillId="46" borderId="21" xfId="0" applyFont="1" applyFill="1" applyBorder="1" applyAlignment="1">
      <alignment horizontal="left" vertical="center" indent="2"/>
    </xf>
    <xf numFmtId="1" fontId="42" fillId="0" borderId="21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vertical="center"/>
    </xf>
    <xf numFmtId="0" fontId="65" fillId="47" borderId="21" xfId="0" applyFont="1" applyFill="1" applyBorder="1" applyAlignment="1">
      <alignment vertical="top" wrapText="1"/>
    </xf>
    <xf numFmtId="0" fontId="66" fillId="47" borderId="21" xfId="0" applyFont="1" applyFill="1" applyBorder="1" applyAlignment="1">
      <alignment vertical="top" wrapText="1"/>
    </xf>
    <xf numFmtId="0" fontId="65" fillId="48" borderId="21" xfId="0" applyFont="1" applyFill="1" applyBorder="1" applyAlignment="1">
      <alignment vertical="top" wrapText="1"/>
    </xf>
    <xf numFmtId="0" fontId="0" fillId="0" borderId="19" xfId="0" applyBorder="1"/>
    <xf numFmtId="0" fontId="3" fillId="50" borderId="25" xfId="0" applyFont="1" applyFill="1" applyBorder="1" applyAlignment="1">
      <alignment vertical="center"/>
    </xf>
    <xf numFmtId="0" fontId="0" fillId="0" borderId="25" xfId="0" applyBorder="1"/>
    <xf numFmtId="0" fontId="3" fillId="46" borderId="21" xfId="0" applyFont="1" applyFill="1" applyBorder="1" applyAlignment="1">
      <alignment horizontal="left" vertical="center" indent="2"/>
    </xf>
    <xf numFmtId="1" fontId="43" fillId="0" borderId="21" xfId="0" applyNumberFormat="1" applyFont="1" applyBorder="1" applyAlignment="1">
      <alignment horizontal="center" vertical="center" wrapText="1"/>
    </xf>
    <xf numFmtId="0" fontId="3" fillId="51" borderId="15" xfId="0" applyFont="1" applyFill="1" applyBorder="1" applyAlignment="1">
      <alignment vertical="center"/>
    </xf>
    <xf numFmtId="0" fontId="0" fillId="0" borderId="15" xfId="0" applyBorder="1"/>
    <xf numFmtId="1" fontId="45" fillId="0" borderId="21" xfId="0" applyNumberFormat="1" applyFont="1" applyBorder="1" applyAlignment="1">
      <alignment horizontal="center" vertical="center" wrapText="1"/>
    </xf>
    <xf numFmtId="0" fontId="3" fillId="52" borderId="15" xfId="0" applyFont="1" applyFill="1" applyBorder="1" applyAlignment="1">
      <alignment vertical="center"/>
    </xf>
    <xf numFmtId="0" fontId="3" fillId="49" borderId="15" xfId="0" applyFont="1" applyFill="1" applyBorder="1" applyAlignment="1">
      <alignment vertical="center"/>
    </xf>
    <xf numFmtId="0" fontId="94" fillId="0" borderId="21" xfId="0" applyFont="1" applyBorder="1" applyAlignment="1">
      <alignment vertical="center"/>
    </xf>
    <xf numFmtId="0" fontId="67" fillId="47" borderId="21" xfId="0" applyFont="1" applyFill="1" applyBorder="1" applyAlignment="1">
      <alignment vertical="top" wrapText="1"/>
    </xf>
    <xf numFmtId="0" fontId="3" fillId="54" borderId="15" xfId="0" applyFont="1" applyFill="1" applyBorder="1" applyAlignment="1">
      <alignment vertical="center"/>
    </xf>
    <xf numFmtId="0" fontId="3" fillId="54" borderId="19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4" fillId="41" borderId="11" xfId="0" applyFont="1" applyFill="1" applyBorder="1" applyAlignment="1">
      <alignment horizontal="center" vertical="center"/>
    </xf>
    <xf numFmtId="0" fontId="65" fillId="47" borderId="11" xfId="0" applyFont="1" applyFill="1" applyBorder="1" applyAlignment="1">
      <alignment vertical="top" wrapText="1"/>
    </xf>
    <xf numFmtId="0" fontId="65" fillId="48" borderId="11" xfId="0" applyFont="1" applyFill="1" applyBorder="1" applyAlignment="1">
      <alignment vertical="top" wrapText="1"/>
    </xf>
    <xf numFmtId="1" fontId="68" fillId="0" borderId="21" xfId="0" applyNumberFormat="1" applyFont="1" applyBorder="1" applyAlignment="1">
      <alignment horizontal="center" vertical="center" wrapText="1"/>
    </xf>
    <xf numFmtId="0" fontId="75" fillId="47" borderId="21" xfId="0" applyFont="1" applyFill="1" applyBorder="1" applyAlignment="1">
      <alignment vertical="top" wrapText="1"/>
    </xf>
    <xf numFmtId="0" fontId="4" fillId="47" borderId="21" xfId="0" applyFont="1" applyFill="1" applyBorder="1" applyAlignment="1">
      <alignment vertical="top" wrapText="1"/>
    </xf>
    <xf numFmtId="0" fontId="7" fillId="47" borderId="21" xfId="0" applyFont="1" applyFill="1" applyBorder="1" applyAlignment="1">
      <alignment vertical="top" wrapText="1"/>
    </xf>
    <xf numFmtId="0" fontId="75" fillId="48" borderId="21" xfId="0" applyFont="1" applyFill="1" applyBorder="1" applyAlignment="1">
      <alignment vertical="top" wrapText="1"/>
    </xf>
    <xf numFmtId="0" fontId="74" fillId="48" borderId="21" xfId="0" applyFont="1" applyFill="1" applyBorder="1" applyAlignment="1">
      <alignment vertical="top" wrapText="1"/>
    </xf>
    <xf numFmtId="0" fontId="3" fillId="0" borderId="15" xfId="0" applyFont="1" applyBorder="1"/>
    <xf numFmtId="0" fontId="95" fillId="46" borderId="21" xfId="0" applyFont="1" applyFill="1" applyBorder="1" applyAlignment="1">
      <alignment horizontal="left" vertical="center" indent="2"/>
    </xf>
    <xf numFmtId="165" fontId="3" fillId="42" borderId="21" xfId="0" applyNumberFormat="1" applyFont="1" applyFill="1" applyBorder="1" applyAlignment="1">
      <alignment horizontal="center"/>
    </xf>
    <xf numFmtId="164" fontId="4" fillId="42" borderId="21" xfId="0" applyNumberFormat="1" applyFont="1" applyFill="1" applyBorder="1" applyAlignment="1">
      <alignment vertical="center"/>
    </xf>
    <xf numFmtId="0" fontId="3" fillId="51" borderId="18" xfId="0" applyFont="1" applyFill="1" applyBorder="1" applyAlignment="1">
      <alignment vertical="center"/>
    </xf>
    <xf numFmtId="0" fontId="3" fillId="52" borderId="18" xfId="0" applyFont="1" applyFill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1" fillId="42" borderId="21" xfId="0" applyFont="1" applyFill="1" applyBorder="1" applyAlignment="1">
      <alignment horizontal="left" vertical="center" indent="2"/>
    </xf>
    <xf numFmtId="0" fontId="50" fillId="42" borderId="12" xfId="0" applyFont="1" applyFill="1" applyBorder="1" applyAlignment="1">
      <alignment horizontal="left" vertical="center" indent="4"/>
    </xf>
    <xf numFmtId="0" fontId="45" fillId="0" borderId="21" xfId="0" applyFont="1" applyBorder="1" applyAlignment="1">
      <alignment horizontal="center" vertical="center"/>
    </xf>
    <xf numFmtId="0" fontId="45" fillId="0" borderId="21" xfId="0" applyFont="1" applyBorder="1" applyAlignment="1">
      <alignment horizontal="right" vertical="center"/>
    </xf>
    <xf numFmtId="0" fontId="44" fillId="46" borderId="21" xfId="0" applyFont="1" applyFill="1" applyBorder="1" applyAlignment="1">
      <alignment horizontal="left" vertical="center" indent="2"/>
    </xf>
    <xf numFmtId="0" fontId="50" fillId="42" borderId="21" xfId="0" applyFont="1" applyFill="1" applyBorder="1" applyAlignment="1">
      <alignment horizontal="left" vertical="center" indent="4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94" fillId="61" borderId="11" xfId="0" applyFont="1" applyFill="1" applyBorder="1" applyAlignment="1">
      <alignment vertical="center"/>
    </xf>
    <xf numFmtId="0" fontId="94" fillId="61" borderId="12" xfId="0" applyFont="1" applyFill="1" applyBorder="1" applyAlignment="1">
      <alignment horizontal="right" vertical="center"/>
    </xf>
    <xf numFmtId="0" fontId="94" fillId="42" borderId="11" xfId="0" applyFont="1" applyFill="1" applyBorder="1" applyAlignment="1">
      <alignment vertical="center"/>
    </xf>
    <xf numFmtId="0" fontId="94" fillId="42" borderId="12" xfId="0" applyFont="1" applyFill="1" applyBorder="1" applyAlignment="1">
      <alignment horizontal="right" vertical="center"/>
    </xf>
    <xf numFmtId="0" fontId="94" fillId="42" borderId="21" xfId="0" applyFont="1" applyFill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4" fillId="57" borderId="26" xfId="0" applyFont="1" applyFill="1" applyBorder="1" applyAlignment="1">
      <alignment horizontal="right" vertical="center"/>
    </xf>
    <xf numFmtId="0" fontId="0" fillId="0" borderId="26" xfId="0" applyBorder="1"/>
    <xf numFmtId="0" fontId="82" fillId="46" borderId="26" xfId="0" applyFont="1" applyFill="1" applyBorder="1" applyAlignment="1">
      <alignment horizontal="left" vertical="center" indent="2"/>
    </xf>
    <xf numFmtId="0" fontId="4" fillId="0" borderId="26" xfId="0" applyFont="1" applyBorder="1" applyAlignment="1">
      <alignment vertical="center"/>
    </xf>
    <xf numFmtId="1" fontId="42" fillId="0" borderId="26" xfId="0" applyNumberFormat="1" applyFont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vertical="center"/>
    </xf>
    <xf numFmtId="0" fontId="65" fillId="47" borderId="26" xfId="0" applyFont="1" applyFill="1" applyBorder="1" applyAlignment="1">
      <alignment vertical="top" wrapText="1"/>
    </xf>
    <xf numFmtId="0" fontId="66" fillId="47" borderId="26" xfId="0" applyFont="1" applyFill="1" applyBorder="1" applyAlignment="1">
      <alignment vertical="top" wrapText="1"/>
    </xf>
    <xf numFmtId="0" fontId="65" fillId="48" borderId="26" xfId="0" applyFont="1" applyFill="1" applyBorder="1" applyAlignment="1">
      <alignment vertical="top" wrapText="1"/>
    </xf>
    <xf numFmtId="0" fontId="10" fillId="0" borderId="27" xfId="0" applyFont="1" applyBorder="1" applyAlignment="1">
      <alignment horizontal="right" vertical="center"/>
    </xf>
    <xf numFmtId="0" fontId="3" fillId="50" borderId="28" xfId="0" applyFont="1" applyFill="1" applyBorder="1" applyAlignment="1">
      <alignment horizontal="left" vertical="center" indent="2"/>
    </xf>
    <xf numFmtId="0" fontId="5" fillId="0" borderId="29" xfId="0" applyFont="1" applyBorder="1" applyAlignment="1">
      <alignment horizontal="left" vertical="center"/>
    </xf>
    <xf numFmtId="0" fontId="4" fillId="57" borderId="29" xfId="0" applyFont="1" applyFill="1" applyBorder="1" applyAlignment="1">
      <alignment horizontal="right" vertical="center"/>
    </xf>
    <xf numFmtId="0" fontId="3" fillId="46" borderId="29" xfId="0" applyFont="1" applyFill="1" applyBorder="1" applyAlignment="1">
      <alignment horizontal="left" vertical="center" indent="2"/>
    </xf>
    <xf numFmtId="0" fontId="82" fillId="46" borderId="29" xfId="0" applyFont="1" applyFill="1" applyBorder="1" applyAlignment="1">
      <alignment horizontal="left" vertical="center" indent="2"/>
    </xf>
    <xf numFmtId="0" fontId="4" fillId="0" borderId="29" xfId="0" applyFont="1" applyBorder="1" applyAlignment="1">
      <alignment vertical="center"/>
    </xf>
    <xf numFmtId="1" fontId="42" fillId="0" borderId="29" xfId="0" applyNumberFormat="1" applyFont="1" applyBorder="1" applyAlignment="1">
      <alignment horizontal="center" vertical="center" wrapText="1"/>
    </xf>
    <xf numFmtId="165" fontId="3" fillId="0" borderId="29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vertical="center"/>
    </xf>
    <xf numFmtId="0" fontId="65" fillId="47" borderId="29" xfId="0" applyFont="1" applyFill="1" applyBorder="1" applyAlignment="1">
      <alignment vertical="top" wrapText="1"/>
    </xf>
    <xf numFmtId="0" fontId="66" fillId="47" borderId="29" xfId="0" applyFont="1" applyFill="1" applyBorder="1" applyAlignment="1">
      <alignment vertical="top" wrapText="1"/>
    </xf>
    <xf numFmtId="0" fontId="65" fillId="48" borderId="29" xfId="0" applyFont="1" applyFill="1" applyBorder="1" applyAlignment="1">
      <alignment vertical="top" wrapText="1"/>
    </xf>
    <xf numFmtId="0" fontId="0" fillId="0" borderId="28" xfId="0" applyBorder="1"/>
    <xf numFmtId="0" fontId="94" fillId="61" borderId="26" xfId="0" applyFont="1" applyFill="1" applyBorder="1" applyAlignment="1">
      <alignment vertical="center"/>
    </xf>
    <xf numFmtId="0" fontId="3" fillId="54" borderId="26" xfId="0" applyFont="1" applyFill="1" applyBorder="1" applyAlignment="1">
      <alignment vertical="center"/>
    </xf>
    <xf numFmtId="0" fontId="3" fillId="46" borderId="26" xfId="0" applyFont="1" applyFill="1" applyBorder="1" applyAlignment="1">
      <alignment horizontal="left" vertical="center" indent="2"/>
    </xf>
    <xf numFmtId="0" fontId="95" fillId="46" borderId="26" xfId="0" applyFont="1" applyFill="1" applyBorder="1" applyAlignment="1">
      <alignment horizontal="left" vertical="center" indent="2"/>
    </xf>
    <xf numFmtId="1" fontId="48" fillId="0" borderId="26" xfId="0" applyNumberFormat="1" applyFont="1" applyBorder="1" applyAlignment="1">
      <alignment horizontal="center" vertical="center" wrapText="1"/>
    </xf>
    <xf numFmtId="165" fontId="3" fillId="42" borderId="26" xfId="0" applyNumberFormat="1" applyFont="1" applyFill="1" applyBorder="1" applyAlignment="1">
      <alignment horizontal="center"/>
    </xf>
    <xf numFmtId="164" fontId="4" fillId="42" borderId="26" xfId="0" applyNumberFormat="1" applyFont="1" applyFill="1" applyBorder="1" applyAlignment="1">
      <alignment vertical="center"/>
    </xf>
    <xf numFmtId="0" fontId="67" fillId="47" borderId="26" xfId="0" applyFont="1" applyFill="1" applyBorder="1" applyAlignment="1">
      <alignment vertical="top" wrapText="1"/>
    </xf>
    <xf numFmtId="0" fontId="94" fillId="61" borderId="27" xfId="0" applyFont="1" applyFill="1" applyBorder="1" applyAlignment="1">
      <alignment horizontal="right" vertical="center"/>
    </xf>
    <xf numFmtId="0" fontId="73" fillId="54" borderId="28" xfId="0" applyFont="1" applyFill="1" applyBorder="1" applyAlignment="1">
      <alignment horizontal="left" vertical="center" indent="2"/>
    </xf>
    <xf numFmtId="0" fontId="95" fillId="46" borderId="29" xfId="0" applyFont="1" applyFill="1" applyBorder="1" applyAlignment="1">
      <alignment horizontal="left" vertical="center" indent="2"/>
    </xf>
    <xf numFmtId="1" fontId="68" fillId="0" borderId="29" xfId="0" applyNumberFormat="1" applyFont="1" applyBorder="1" applyAlignment="1">
      <alignment horizontal="center" vertical="center" wrapText="1"/>
    </xf>
    <xf numFmtId="165" fontId="3" fillId="42" borderId="29" xfId="0" applyNumberFormat="1" applyFont="1" applyFill="1" applyBorder="1" applyAlignment="1">
      <alignment horizontal="center"/>
    </xf>
    <xf numFmtId="164" fontId="4" fillId="42" borderId="29" xfId="0" applyNumberFormat="1" applyFont="1" applyFill="1" applyBorder="1" applyAlignment="1">
      <alignment vertical="center"/>
    </xf>
    <xf numFmtId="0" fontId="75" fillId="47" borderId="29" xfId="0" applyFont="1" applyFill="1" applyBorder="1" applyAlignment="1">
      <alignment vertical="top" wrapText="1"/>
    </xf>
    <xf numFmtId="0" fontId="4" fillId="47" borderId="29" xfId="0" applyFont="1" applyFill="1" applyBorder="1" applyAlignment="1">
      <alignment vertical="top" wrapText="1"/>
    </xf>
    <xf numFmtId="0" fontId="7" fillId="47" borderId="29" xfId="0" applyFont="1" applyFill="1" applyBorder="1" applyAlignment="1">
      <alignment vertical="top" wrapText="1"/>
    </xf>
    <xf numFmtId="0" fontId="75" fillId="48" borderId="29" xfId="0" applyFont="1" applyFill="1" applyBorder="1" applyAlignment="1">
      <alignment vertical="top" wrapText="1"/>
    </xf>
    <xf numFmtId="0" fontId="74" fillId="48" borderId="29" xfId="0" applyFont="1" applyFill="1" applyBorder="1" applyAlignment="1">
      <alignment vertical="top" wrapText="1"/>
    </xf>
    <xf numFmtId="0" fontId="67" fillId="47" borderId="29" xfId="0" applyFont="1" applyFill="1" applyBorder="1" applyAlignment="1">
      <alignment vertical="top" wrapText="1"/>
    </xf>
    <xf numFmtId="0" fontId="10" fillId="42" borderId="13" xfId="0" applyFont="1" applyFill="1" applyBorder="1" applyAlignment="1">
      <alignment horizontal="right" vertical="center"/>
    </xf>
    <xf numFmtId="0" fontId="96" fillId="42" borderId="13" xfId="0" applyFont="1" applyFill="1" applyBorder="1" applyAlignment="1">
      <alignment horizontal="left" vertical="center"/>
    </xf>
    <xf numFmtId="0" fontId="0" fillId="50" borderId="25" xfId="0" applyFill="1" applyBorder="1" applyAlignment="1">
      <alignment vertical="center"/>
    </xf>
    <xf numFmtId="0" fontId="84" fillId="46" borderId="26" xfId="0" applyFont="1" applyFill="1" applyBorder="1" applyAlignment="1">
      <alignment horizontal="center" vertical="center"/>
    </xf>
    <xf numFmtId="0" fontId="10" fillId="42" borderId="31" xfId="0" applyFont="1" applyFill="1" applyBorder="1" applyAlignment="1">
      <alignment horizontal="right" vertical="center"/>
    </xf>
    <xf numFmtId="0" fontId="0" fillId="50" borderId="28" xfId="0" applyFill="1" applyBorder="1" applyAlignment="1">
      <alignment horizontal="left" vertical="center" indent="2"/>
    </xf>
    <xf numFmtId="0" fontId="84" fillId="46" borderId="29" xfId="0" applyFont="1" applyFill="1" applyBorder="1" applyAlignment="1">
      <alignment horizontal="center" vertical="center"/>
    </xf>
    <xf numFmtId="0" fontId="0" fillId="62" borderId="0" xfId="0" applyFill="1" applyAlignment="1">
      <alignment horizontal="left" vertical="center" indent="2"/>
    </xf>
    <xf numFmtId="0" fontId="96" fillId="42" borderId="30" xfId="0" applyFont="1" applyFill="1" applyBorder="1" applyAlignment="1">
      <alignment horizontal="left" vertical="center"/>
    </xf>
    <xf numFmtId="0" fontId="96" fillId="0" borderId="32" xfId="0" applyFont="1" applyBorder="1" applyAlignment="1">
      <alignment horizontal="left" vertical="center"/>
    </xf>
    <xf numFmtId="0" fontId="0" fillId="51" borderId="32" xfId="0" applyFill="1" applyBorder="1" applyAlignment="1">
      <alignment vertical="center"/>
    </xf>
    <xf numFmtId="0" fontId="96" fillId="0" borderId="24" xfId="0" applyFont="1" applyBorder="1" applyAlignment="1">
      <alignment horizontal="left" vertical="center"/>
    </xf>
    <xf numFmtId="0" fontId="0" fillId="51" borderId="24" xfId="0" applyFill="1" applyBorder="1" applyAlignment="1">
      <alignment vertical="center"/>
    </xf>
    <xf numFmtId="0" fontId="0" fillId="52" borderId="24" xfId="0" applyFill="1" applyBorder="1" applyAlignment="1">
      <alignment vertical="center"/>
    </xf>
    <xf numFmtId="0" fontId="0" fillId="49" borderId="24" xfId="0" applyFill="1" applyBorder="1" applyAlignment="1">
      <alignment vertical="center"/>
    </xf>
    <xf numFmtId="0" fontId="0" fillId="53" borderId="24" xfId="0" applyFill="1" applyBorder="1" applyAlignment="1">
      <alignment vertical="center"/>
    </xf>
    <xf numFmtId="0" fontId="10" fillId="46" borderId="26" xfId="0" applyFont="1" applyFill="1" applyBorder="1" applyAlignment="1">
      <alignment horizontal="left" vertical="center" indent="2"/>
    </xf>
    <xf numFmtId="0" fontId="0" fillId="62" borderId="28" xfId="0" applyFill="1" applyBorder="1" applyAlignment="1">
      <alignment horizontal="left" vertical="center" indent="2"/>
    </xf>
    <xf numFmtId="0" fontId="70" fillId="0" borderId="29" xfId="0" applyFont="1" applyBorder="1" applyAlignment="1">
      <alignment horizontal="left" vertical="center" indent="2"/>
    </xf>
    <xf numFmtId="1" fontId="4" fillId="0" borderId="29" xfId="0" applyNumberFormat="1" applyFont="1" applyBorder="1" applyAlignment="1">
      <alignment horizontal="center" vertical="center" wrapText="1"/>
    </xf>
    <xf numFmtId="165" fontId="72" fillId="0" borderId="29" xfId="0" applyNumberFormat="1" applyFont="1" applyBorder="1" applyAlignment="1">
      <alignment horizontal="center"/>
    </xf>
    <xf numFmtId="0" fontId="96" fillId="42" borderId="32" xfId="0" applyFont="1" applyFill="1" applyBorder="1" applyAlignment="1">
      <alignment horizontal="left" vertical="center"/>
    </xf>
    <xf numFmtId="0" fontId="0" fillId="54" borderId="32" xfId="0" applyFill="1" applyBorder="1" applyAlignment="1">
      <alignment vertical="center"/>
    </xf>
    <xf numFmtId="0" fontId="10" fillId="42" borderId="32" xfId="0" applyFont="1" applyFill="1" applyBorder="1" applyAlignment="1">
      <alignment horizontal="left" vertical="center"/>
    </xf>
    <xf numFmtId="0" fontId="10" fillId="42" borderId="20" xfId="0" applyFont="1" applyFill="1" applyBorder="1" applyAlignment="1">
      <alignment horizontal="right" vertical="center"/>
    </xf>
    <xf numFmtId="0" fontId="71" fillId="42" borderId="18" xfId="0" applyFont="1" applyFill="1" applyBorder="1" applyAlignment="1">
      <alignment horizontal="left" vertical="center"/>
    </xf>
    <xf numFmtId="0" fontId="50" fillId="42" borderId="11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/>
    </xf>
    <xf numFmtId="0" fontId="4" fillId="57" borderId="18" xfId="0" applyFont="1" applyFill="1" applyBorder="1" applyAlignment="1">
      <alignment horizontal="right"/>
    </xf>
    <xf numFmtId="0" fontId="84" fillId="46" borderId="18" xfId="0" applyFont="1" applyFill="1" applyBorder="1" applyAlignment="1">
      <alignment horizontal="left"/>
    </xf>
    <xf numFmtId="0" fontId="3" fillId="54" borderId="0" xfId="0" applyFont="1" applyFill="1" applyAlignment="1">
      <alignment horizontal="left" vertical="center" indent="2"/>
    </xf>
    <xf numFmtId="0" fontId="97" fillId="0" borderId="0" xfId="0" applyFont="1" applyAlignment="1">
      <alignment horizontal="left" vertical="center" indent="2"/>
    </xf>
    <xf numFmtId="0" fontId="53" fillId="0" borderId="26" xfId="0" applyFont="1" applyBorder="1" applyAlignment="1">
      <alignment horizontal="left" vertical="center" indent="2"/>
    </xf>
    <xf numFmtId="0" fontId="53" fillId="0" borderId="12" xfId="0" applyFont="1" applyBorder="1" applyAlignment="1">
      <alignment horizontal="left" vertical="center" indent="2"/>
    </xf>
    <xf numFmtId="0" fontId="5" fillId="0" borderId="26" xfId="0" applyFont="1" applyBorder="1" applyAlignment="1">
      <alignment horizontal="left"/>
    </xf>
    <xf numFmtId="0" fontId="4" fillId="57" borderId="26" xfId="0" applyFont="1" applyFill="1" applyBorder="1" applyAlignment="1">
      <alignment horizontal="right"/>
    </xf>
    <xf numFmtId="0" fontId="3" fillId="46" borderId="26" xfId="0" applyFont="1" applyFill="1" applyBorder="1" applyAlignment="1">
      <alignment horizontal="left"/>
    </xf>
    <xf numFmtId="0" fontId="84" fillId="46" borderId="26" xfId="0" applyFont="1" applyFill="1" applyBorder="1" applyAlignment="1">
      <alignment horizontal="left"/>
    </xf>
    <xf numFmtId="0" fontId="70" fillId="0" borderId="26" xfId="0" applyFont="1" applyBorder="1"/>
    <xf numFmtId="0" fontId="4" fillId="0" borderId="26" xfId="0" applyFont="1" applyBorder="1"/>
    <xf numFmtId="1" fontId="48" fillId="0" borderId="26" xfId="0" applyNumberFormat="1" applyFont="1" applyBorder="1" applyAlignment="1">
      <alignment horizontal="center" wrapText="1"/>
    </xf>
    <xf numFmtId="0" fontId="65" fillId="47" borderId="26" xfId="0" applyFont="1" applyFill="1" applyBorder="1" applyAlignment="1">
      <alignment wrapText="1"/>
    </xf>
    <xf numFmtId="0" fontId="66" fillId="47" borderId="26" xfId="0" applyFont="1" applyFill="1" applyBorder="1" applyAlignment="1">
      <alignment wrapText="1"/>
    </xf>
    <xf numFmtId="0" fontId="65" fillId="48" borderId="26" xfId="0" applyFont="1" applyFill="1" applyBorder="1" applyAlignment="1">
      <alignment wrapText="1"/>
    </xf>
    <xf numFmtId="0" fontId="96" fillId="42" borderId="35" xfId="0" applyFont="1" applyFill="1" applyBorder="1" applyAlignment="1">
      <alignment horizontal="left" vertical="center"/>
    </xf>
    <xf numFmtId="0" fontId="3" fillId="51" borderId="34" xfId="0" applyFont="1" applyFill="1" applyBorder="1" applyAlignment="1">
      <alignment vertical="center"/>
    </xf>
    <xf numFmtId="0" fontId="5" fillId="0" borderId="36" xfId="0" applyFont="1" applyBorder="1" applyAlignment="1">
      <alignment horizontal="left"/>
    </xf>
    <xf numFmtId="0" fontId="4" fillId="57" borderId="36" xfId="0" applyFont="1" applyFill="1" applyBorder="1" applyAlignment="1">
      <alignment horizontal="right"/>
    </xf>
    <xf numFmtId="0" fontId="3" fillId="46" borderId="36" xfId="0" applyFont="1" applyFill="1" applyBorder="1" applyAlignment="1">
      <alignment horizontal="left"/>
    </xf>
    <xf numFmtId="0" fontId="10" fillId="46" borderId="36" xfId="0" applyFont="1" applyFill="1" applyBorder="1" applyAlignment="1">
      <alignment horizontal="left"/>
    </xf>
    <xf numFmtId="0" fontId="84" fillId="46" borderId="36" xfId="0" applyFont="1" applyFill="1" applyBorder="1" applyAlignment="1">
      <alignment horizontal="left"/>
    </xf>
    <xf numFmtId="0" fontId="4" fillId="0" borderId="36" xfId="0" applyFont="1" applyBorder="1"/>
    <xf numFmtId="1" fontId="45" fillId="0" borderId="36" xfId="0" applyNumberFormat="1" applyFont="1" applyBorder="1" applyAlignment="1">
      <alignment horizontal="center" wrapText="1"/>
    </xf>
    <xf numFmtId="165" fontId="3" fillId="0" borderId="36" xfId="0" applyNumberFormat="1" applyFont="1" applyBorder="1" applyAlignment="1">
      <alignment horizontal="center"/>
    </xf>
    <xf numFmtId="0" fontId="65" fillId="47" borderId="36" xfId="0" applyFont="1" applyFill="1" applyBorder="1" applyAlignment="1">
      <alignment wrapText="1"/>
    </xf>
    <xf numFmtId="0" fontId="66" fillId="47" borderId="36" xfId="0" applyFont="1" applyFill="1" applyBorder="1" applyAlignment="1">
      <alignment wrapText="1"/>
    </xf>
    <xf numFmtId="0" fontId="65" fillId="48" borderId="36" xfId="0" applyFont="1" applyFill="1" applyBorder="1" applyAlignment="1">
      <alignment wrapText="1"/>
    </xf>
    <xf numFmtId="0" fontId="0" fillId="0" borderId="34" xfId="0" applyBorder="1"/>
    <xf numFmtId="0" fontId="3" fillId="52" borderId="34" xfId="0" applyFont="1" applyFill="1" applyBorder="1" applyAlignment="1">
      <alignment vertical="center"/>
    </xf>
    <xf numFmtId="0" fontId="70" fillId="0" borderId="36" xfId="0" applyFont="1" applyBorder="1"/>
    <xf numFmtId="1" fontId="48" fillId="0" borderId="36" xfId="0" applyNumberFormat="1" applyFont="1" applyBorder="1" applyAlignment="1">
      <alignment horizontal="center" wrapText="1"/>
    </xf>
    <xf numFmtId="0" fontId="3" fillId="49" borderId="34" xfId="0" applyFont="1" applyFill="1" applyBorder="1" applyAlignment="1">
      <alignment vertical="center"/>
    </xf>
    <xf numFmtId="0" fontId="3" fillId="53" borderId="34" xfId="0" applyFont="1" applyFill="1" applyBorder="1" applyAlignment="1">
      <alignment vertical="center"/>
    </xf>
    <xf numFmtId="0" fontId="67" fillId="47" borderId="26" xfId="0" applyFont="1" applyFill="1" applyBorder="1" applyAlignment="1">
      <alignment wrapText="1"/>
    </xf>
    <xf numFmtId="1" fontId="4" fillId="0" borderId="36" xfId="0" applyNumberFormat="1" applyFont="1" applyBorder="1" applyAlignment="1">
      <alignment horizontal="center" wrapText="1"/>
    </xf>
    <xf numFmtId="0" fontId="3" fillId="54" borderId="28" xfId="0" applyFont="1" applyFill="1" applyBorder="1" applyAlignment="1">
      <alignment horizontal="left" vertical="center" indent="2"/>
    </xf>
    <xf numFmtId="0" fontId="5" fillId="0" borderId="29" xfId="0" applyFont="1" applyBorder="1" applyAlignment="1">
      <alignment horizontal="left"/>
    </xf>
    <xf numFmtId="0" fontId="4" fillId="57" borderId="29" xfId="0" applyFont="1" applyFill="1" applyBorder="1" applyAlignment="1">
      <alignment horizontal="right"/>
    </xf>
    <xf numFmtId="0" fontId="3" fillId="46" borderId="29" xfId="0" applyFont="1" applyFill="1" applyBorder="1" applyAlignment="1">
      <alignment horizontal="left"/>
    </xf>
    <xf numFmtId="0" fontId="84" fillId="46" borderId="29" xfId="0" applyFont="1" applyFill="1" applyBorder="1" applyAlignment="1">
      <alignment horizontal="left"/>
    </xf>
    <xf numFmtId="0" fontId="4" fillId="0" borderId="29" xfId="0" applyFont="1" applyBorder="1"/>
    <xf numFmtId="1" fontId="48" fillId="0" borderId="29" xfId="0" applyNumberFormat="1" applyFont="1" applyBorder="1" applyAlignment="1">
      <alignment horizontal="center" wrapText="1"/>
    </xf>
    <xf numFmtId="164" fontId="54" fillId="0" borderId="29" xfId="0" applyNumberFormat="1" applyFont="1" applyBorder="1"/>
    <xf numFmtId="0" fontId="65" fillId="47" borderId="29" xfId="0" applyFont="1" applyFill="1" applyBorder="1" applyAlignment="1">
      <alignment wrapText="1"/>
    </xf>
    <xf numFmtId="0" fontId="66" fillId="47" borderId="29" xfId="0" applyFont="1" applyFill="1" applyBorder="1" applyAlignment="1">
      <alignment wrapText="1"/>
    </xf>
    <xf numFmtId="0" fontId="67" fillId="47" borderId="29" xfId="0" applyFont="1" applyFill="1" applyBorder="1" applyAlignment="1">
      <alignment wrapText="1"/>
    </xf>
    <xf numFmtId="0" fontId="65" fillId="48" borderId="29" xfId="0" applyFont="1" applyFill="1" applyBorder="1" applyAlignment="1">
      <alignment wrapText="1"/>
    </xf>
    <xf numFmtId="0" fontId="3" fillId="54" borderId="34" xfId="0" applyFont="1" applyFill="1" applyBorder="1" applyAlignment="1">
      <alignment vertical="center"/>
    </xf>
    <xf numFmtId="0" fontId="67" fillId="47" borderId="36" xfId="0" applyFont="1" applyFill="1" applyBorder="1" applyAlignment="1">
      <alignment wrapText="1"/>
    </xf>
    <xf numFmtId="165" fontId="0" fillId="0" borderId="26" xfId="0" applyNumberFormat="1" applyBorder="1" applyAlignment="1">
      <alignment horizontal="center"/>
    </xf>
    <xf numFmtId="0" fontId="53" fillId="0" borderId="12" xfId="0" applyFont="1" applyBorder="1" applyAlignment="1">
      <alignment vertical="center"/>
    </xf>
    <xf numFmtId="0" fontId="56" fillId="49" borderId="26" xfId="0" applyFont="1" applyFill="1" applyBorder="1" applyAlignment="1">
      <alignment horizontal="center" vertical="center"/>
    </xf>
    <xf numFmtId="0" fontId="53" fillId="49" borderId="26" xfId="0" applyFont="1" applyFill="1" applyBorder="1" applyAlignment="1">
      <alignment horizontal="left" vertical="center" indent="2"/>
    </xf>
    <xf numFmtId="0" fontId="84" fillId="59" borderId="26" xfId="0" applyFont="1" applyFill="1" applyBorder="1" applyAlignment="1">
      <alignment horizontal="left" vertical="center" indent="2"/>
    </xf>
    <xf numFmtId="1" fontId="54" fillId="0" borderId="26" xfId="0" applyNumberFormat="1" applyFont="1" applyBorder="1" applyAlignment="1">
      <alignment horizontal="center" vertical="center" wrapText="1"/>
    </xf>
    <xf numFmtId="165" fontId="55" fillId="0" borderId="26" xfId="0" applyNumberFormat="1" applyFont="1" applyBorder="1" applyAlignment="1">
      <alignment horizontal="center"/>
    </xf>
    <xf numFmtId="165" fontId="53" fillId="0" borderId="26" xfId="0" applyNumberFormat="1" applyFont="1" applyBorder="1" applyAlignment="1">
      <alignment horizontal="center"/>
    </xf>
    <xf numFmtId="164" fontId="54" fillId="0" borderId="26" xfId="0" applyNumberFormat="1" applyFont="1" applyBorder="1" applyAlignment="1">
      <alignment vertical="center"/>
    </xf>
    <xf numFmtId="0" fontId="71" fillId="42" borderId="36" xfId="0" applyFont="1" applyFill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4" fillId="57" borderId="36" xfId="0" applyFont="1" applyFill="1" applyBorder="1" applyAlignment="1">
      <alignment horizontal="right" vertical="center"/>
    </xf>
    <xf numFmtId="0" fontId="3" fillId="46" borderId="36" xfId="0" applyFont="1" applyFill="1" applyBorder="1" applyAlignment="1">
      <alignment horizontal="left" vertical="center" indent="2"/>
    </xf>
    <xf numFmtId="0" fontId="84" fillId="46" borderId="36" xfId="0" applyFont="1" applyFill="1" applyBorder="1" applyAlignment="1">
      <alignment horizontal="left" vertical="center" indent="2"/>
    </xf>
    <xf numFmtId="0" fontId="4" fillId="0" borderId="36" xfId="0" applyFont="1" applyBorder="1" applyAlignment="1">
      <alignment vertical="center"/>
    </xf>
    <xf numFmtId="1" fontId="4" fillId="0" borderId="36" xfId="0" applyNumberFormat="1" applyFont="1" applyBorder="1" applyAlignment="1">
      <alignment horizontal="center" vertical="center" wrapText="1"/>
    </xf>
    <xf numFmtId="165" fontId="0" fillId="0" borderId="36" xfId="0" applyNumberFormat="1" applyBorder="1" applyAlignment="1">
      <alignment horizontal="center"/>
    </xf>
    <xf numFmtId="0" fontId="65" fillId="47" borderId="36" xfId="0" applyFont="1" applyFill="1" applyBorder="1" applyAlignment="1">
      <alignment vertical="top" wrapText="1"/>
    </xf>
    <xf numFmtId="0" fontId="66" fillId="47" borderId="36" xfId="0" applyFont="1" applyFill="1" applyBorder="1" applyAlignment="1">
      <alignment vertical="top" wrapText="1"/>
    </xf>
    <xf numFmtId="0" fontId="67" fillId="47" borderId="36" xfId="0" applyFont="1" applyFill="1" applyBorder="1" applyAlignment="1">
      <alignment vertical="top" wrapText="1"/>
    </xf>
    <xf numFmtId="0" fontId="65" fillId="48" borderId="36" xfId="0" applyFont="1" applyFill="1" applyBorder="1" applyAlignment="1">
      <alignment vertical="top" wrapText="1"/>
    </xf>
    <xf numFmtId="0" fontId="57" fillId="46" borderId="26" xfId="0" applyFont="1" applyFill="1" applyBorder="1" applyAlignment="1">
      <alignment horizontal="left" vertical="center" indent="2"/>
    </xf>
    <xf numFmtId="0" fontId="59" fillId="0" borderId="26" xfId="0" applyFont="1" applyBorder="1" applyAlignment="1">
      <alignment horizontal="center" vertical="center"/>
    </xf>
    <xf numFmtId="0" fontId="58" fillId="46" borderId="26" xfId="0" applyFont="1" applyFill="1" applyBorder="1" applyAlignment="1">
      <alignment horizontal="left" vertical="center" indent="2"/>
    </xf>
    <xf numFmtId="0" fontId="60" fillId="0" borderId="26" xfId="0" applyFont="1" applyBorder="1" applyAlignment="1">
      <alignment horizontal="center" vertical="center"/>
    </xf>
    <xf numFmtId="164" fontId="59" fillId="0" borderId="26" xfId="0" applyNumberFormat="1" applyFont="1" applyBorder="1" applyAlignment="1">
      <alignment horizontal="center" vertical="center"/>
    </xf>
    <xf numFmtId="165" fontId="61" fillId="0" borderId="26" xfId="0" applyNumberFormat="1" applyFont="1" applyBorder="1" applyAlignment="1">
      <alignment horizontal="center"/>
    </xf>
    <xf numFmtId="164" fontId="62" fillId="0" borderId="26" xfId="0" applyNumberFormat="1" applyFont="1" applyBorder="1" applyAlignment="1">
      <alignment vertical="center"/>
    </xf>
    <xf numFmtId="0" fontId="53" fillId="0" borderId="27" xfId="0" applyFont="1" applyBorder="1" applyAlignment="1">
      <alignment horizontal="left" vertical="center" indent="2"/>
    </xf>
    <xf numFmtId="0" fontId="56" fillId="49" borderId="29" xfId="0" applyFont="1" applyFill="1" applyBorder="1" applyAlignment="1">
      <alignment horizontal="center" vertical="center"/>
    </xf>
    <xf numFmtId="0" fontId="53" fillId="49" borderId="29" xfId="0" applyFont="1" applyFill="1" applyBorder="1" applyAlignment="1">
      <alignment horizontal="left" vertical="center" indent="2"/>
    </xf>
    <xf numFmtId="0" fontId="84" fillId="59" borderId="29" xfId="0" applyFont="1" applyFill="1" applyBorder="1" applyAlignment="1">
      <alignment horizontal="left" vertical="center" indent="2"/>
    </xf>
    <xf numFmtId="1" fontId="54" fillId="0" borderId="29" xfId="0" applyNumberFormat="1" applyFont="1" applyBorder="1" applyAlignment="1">
      <alignment horizontal="center" vertical="center" wrapText="1"/>
    </xf>
    <xf numFmtId="165" fontId="55" fillId="0" borderId="29" xfId="0" applyNumberFormat="1" applyFont="1" applyBorder="1" applyAlignment="1">
      <alignment horizontal="center"/>
    </xf>
    <xf numFmtId="165" fontId="53" fillId="0" borderId="29" xfId="0" applyNumberFormat="1" applyFont="1" applyBorder="1" applyAlignment="1">
      <alignment horizontal="center"/>
    </xf>
    <xf numFmtId="164" fontId="54" fillId="0" borderId="29" xfId="0" applyNumberFormat="1" applyFont="1" applyBorder="1" applyAlignment="1">
      <alignment vertical="center"/>
    </xf>
    <xf numFmtId="0" fontId="10" fillId="46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1" fillId="46" borderId="33" xfId="0" applyFont="1" applyFill="1" applyBorder="1" applyAlignment="1">
      <alignment horizontal="left" vertical="center" indent="2"/>
    </xf>
    <xf numFmtId="0" fontId="3" fillId="46" borderId="33" xfId="0" applyFont="1" applyFill="1" applyBorder="1" applyAlignment="1">
      <alignment horizontal="left" vertical="center" indent="2"/>
    </xf>
    <xf numFmtId="0" fontId="4" fillId="42" borderId="33" xfId="0" applyFont="1" applyFill="1" applyBorder="1" applyAlignment="1">
      <alignment vertical="center"/>
    </xf>
    <xf numFmtId="1" fontId="43" fillId="0" borderId="33" xfId="0" applyNumberFormat="1" applyFont="1" applyBorder="1" applyAlignment="1">
      <alignment horizontal="center" vertical="center" wrapText="1"/>
    </xf>
    <xf numFmtId="0" fontId="65" fillId="47" borderId="33" xfId="0" applyFont="1" applyFill="1" applyBorder="1" applyAlignment="1">
      <alignment vertical="top" wrapText="1"/>
    </xf>
    <xf numFmtId="0" fontId="66" fillId="47" borderId="33" xfId="0" applyFont="1" applyFill="1" applyBorder="1" applyAlignment="1">
      <alignment vertical="top" wrapText="1"/>
    </xf>
    <xf numFmtId="0" fontId="65" fillId="48" borderId="33" xfId="0" applyFont="1" applyFill="1" applyBorder="1" applyAlignment="1">
      <alignment vertical="top" wrapText="1"/>
    </xf>
    <xf numFmtId="0" fontId="10" fillId="0" borderId="30" xfId="0" applyFont="1" applyBorder="1" applyAlignment="1" applyProtection="1">
      <alignment horizontal="left"/>
      <protection locked="0"/>
    </xf>
    <xf numFmtId="0" fontId="80" fillId="0" borderId="26" xfId="0" applyFont="1" applyBorder="1" applyAlignment="1">
      <alignment horizontal="left"/>
    </xf>
    <xf numFmtId="0" fontId="4" fillId="57" borderId="26" xfId="0" applyFont="1" applyFill="1" applyBorder="1" applyAlignment="1">
      <alignment horizontal="center"/>
    </xf>
    <xf numFmtId="0" fontId="3" fillId="55" borderId="26" xfId="0" applyFont="1" applyFill="1" applyBorder="1" applyAlignment="1">
      <alignment horizontal="center"/>
    </xf>
    <xf numFmtId="165" fontId="4" fillId="0" borderId="26" xfId="0" applyNumberFormat="1" applyFont="1" applyBorder="1"/>
    <xf numFmtId="0" fontId="93" fillId="0" borderId="31" xfId="0" applyFont="1" applyBorder="1" applyAlignment="1" applyProtection="1">
      <alignment horizontal="right"/>
      <protection locked="0"/>
    </xf>
    <xf numFmtId="0" fontId="3" fillId="50" borderId="28" xfId="0" applyFont="1" applyFill="1" applyBorder="1" applyAlignment="1">
      <alignment horizontal="left" indent="2"/>
    </xf>
    <xf numFmtId="0" fontId="80" fillId="0" borderId="29" xfId="0" applyFont="1" applyBorder="1" applyAlignment="1">
      <alignment horizontal="left"/>
    </xf>
    <xf numFmtId="0" fontId="4" fillId="57" borderId="29" xfId="0" applyFont="1" applyFill="1" applyBorder="1" applyAlignment="1">
      <alignment horizontal="center"/>
    </xf>
    <xf numFmtId="0" fontId="3" fillId="55" borderId="29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89" fillId="47" borderId="29" xfId="0" applyFont="1" applyFill="1" applyBorder="1" applyAlignment="1">
      <alignment wrapText="1"/>
    </xf>
    <xf numFmtId="0" fontId="90" fillId="47" borderId="29" xfId="0" applyFont="1" applyFill="1" applyBorder="1" applyAlignment="1">
      <alignment wrapText="1"/>
    </xf>
    <xf numFmtId="0" fontId="80" fillId="0" borderId="26" xfId="0" applyFont="1" applyBorder="1" applyAlignment="1">
      <alignment horizontal="left" vertical="center"/>
    </xf>
    <xf numFmtId="0" fontId="4" fillId="57" borderId="26" xfId="0" applyFont="1" applyFill="1" applyBorder="1" applyAlignment="1">
      <alignment horizontal="center" vertical="center"/>
    </xf>
    <xf numFmtId="0" fontId="3" fillId="46" borderId="26" xfId="0" applyFont="1" applyFill="1" applyBorder="1" applyAlignment="1">
      <alignment horizontal="center" vertical="center"/>
    </xf>
    <xf numFmtId="0" fontId="82" fillId="46" borderId="26" xfId="0" applyFont="1" applyFill="1" applyBorder="1" applyAlignment="1">
      <alignment horizontal="right" vertical="center"/>
    </xf>
    <xf numFmtId="1" fontId="45" fillId="0" borderId="26" xfId="0" applyNumberFormat="1" applyFont="1" applyBorder="1" applyAlignment="1">
      <alignment horizontal="center" vertical="center" wrapText="1"/>
    </xf>
    <xf numFmtId="165" fontId="4" fillId="0" borderId="26" xfId="0" applyNumberFormat="1" applyFont="1" applyBorder="1" applyAlignment="1">
      <alignment vertical="center"/>
    </xf>
    <xf numFmtId="0" fontId="10" fillId="0" borderId="35" xfId="0" applyFont="1" applyBorder="1" applyAlignment="1" applyProtection="1">
      <alignment horizontal="left"/>
      <protection locked="0"/>
    </xf>
    <xf numFmtId="0" fontId="80" fillId="0" borderId="36" xfId="0" applyFont="1" applyBorder="1" applyAlignment="1">
      <alignment horizontal="left" vertical="center"/>
    </xf>
    <xf numFmtId="0" fontId="4" fillId="57" borderId="36" xfId="0" applyFont="1" applyFill="1" applyBorder="1" applyAlignment="1">
      <alignment horizontal="center" vertical="center"/>
    </xf>
    <xf numFmtId="0" fontId="3" fillId="46" borderId="36" xfId="0" applyFont="1" applyFill="1" applyBorder="1" applyAlignment="1">
      <alignment horizontal="center" vertical="center"/>
    </xf>
    <xf numFmtId="0" fontId="10" fillId="46" borderId="36" xfId="0" applyFont="1" applyFill="1" applyBorder="1" applyAlignment="1">
      <alignment horizontal="center" vertical="center"/>
    </xf>
    <xf numFmtId="0" fontId="82" fillId="46" borderId="36" xfId="0" applyFont="1" applyFill="1" applyBorder="1" applyAlignment="1">
      <alignment horizontal="right" vertical="center"/>
    </xf>
    <xf numFmtId="0" fontId="3" fillId="46" borderId="36" xfId="0" applyFont="1" applyFill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1" fontId="45" fillId="0" borderId="36" xfId="0" applyNumberFormat="1" applyFont="1" applyBorder="1" applyAlignment="1">
      <alignment horizontal="center" vertical="center" wrapText="1"/>
    </xf>
    <xf numFmtId="165" fontId="4" fillId="0" borderId="36" xfId="0" applyNumberFormat="1" applyFont="1" applyBorder="1" applyAlignment="1">
      <alignment vertical="center"/>
    </xf>
    <xf numFmtId="0" fontId="65" fillId="47" borderId="36" xfId="0" applyFont="1" applyFill="1" applyBorder="1" applyAlignment="1">
      <alignment vertical="center" wrapText="1"/>
    </xf>
    <xf numFmtId="0" fontId="66" fillId="47" borderId="36" xfId="0" applyFont="1" applyFill="1" applyBorder="1" applyAlignment="1">
      <alignment vertical="center" wrapText="1"/>
    </xf>
    <xf numFmtId="0" fontId="65" fillId="48" borderId="36" xfId="0" applyFont="1" applyFill="1" applyBorder="1" applyAlignment="1">
      <alignment vertical="center" wrapText="1"/>
    </xf>
    <xf numFmtId="0" fontId="0" fillId="0" borderId="34" xfId="0" applyBorder="1" applyAlignment="1">
      <alignment vertical="center"/>
    </xf>
    <xf numFmtId="1" fontId="48" fillId="0" borderId="36" xfId="0" applyNumberFormat="1" applyFont="1" applyBorder="1" applyAlignment="1">
      <alignment horizontal="center" vertical="center" wrapText="1"/>
    </xf>
    <xf numFmtId="1" fontId="43" fillId="0" borderId="26" xfId="0" applyNumberFormat="1" applyFont="1" applyBorder="1" applyAlignment="1">
      <alignment horizontal="center" vertical="center" wrapText="1"/>
    </xf>
    <xf numFmtId="1" fontId="43" fillId="0" borderId="36" xfId="0" applyNumberFormat="1" applyFont="1" applyBorder="1" applyAlignment="1">
      <alignment horizontal="center" vertical="center" wrapText="1"/>
    </xf>
    <xf numFmtId="0" fontId="85" fillId="0" borderId="26" xfId="0" applyFont="1" applyBorder="1" applyAlignment="1">
      <alignment horizontal="left" vertical="center"/>
    </xf>
    <xf numFmtId="0" fontId="86" fillId="57" borderId="26" xfId="0" applyFont="1" applyFill="1" applyBorder="1" applyAlignment="1">
      <alignment horizontal="center" vertical="center"/>
    </xf>
    <xf numFmtId="0" fontId="69" fillId="46" borderId="26" xfId="0" applyFont="1" applyFill="1" applyBorder="1" applyAlignment="1">
      <alignment horizontal="center" vertical="center"/>
    </xf>
    <xf numFmtId="0" fontId="87" fillId="46" borderId="26" xfId="0" applyFont="1" applyFill="1" applyBorder="1" applyAlignment="1">
      <alignment horizontal="right" vertical="center"/>
    </xf>
    <xf numFmtId="0" fontId="69" fillId="46" borderId="26" xfId="0" applyFont="1" applyFill="1" applyBorder="1" applyAlignment="1">
      <alignment horizontal="left" vertical="center" indent="2"/>
    </xf>
    <xf numFmtId="0" fontId="86" fillId="0" borderId="26" xfId="0" applyFont="1" applyBorder="1" applyAlignment="1">
      <alignment vertical="center"/>
    </xf>
    <xf numFmtId="1" fontId="86" fillId="0" borderId="26" xfId="0" applyNumberFormat="1" applyFont="1" applyBorder="1" applyAlignment="1">
      <alignment horizontal="center" vertical="center" wrapText="1"/>
    </xf>
    <xf numFmtId="165" fontId="69" fillId="0" borderId="26" xfId="0" applyNumberFormat="1" applyFont="1" applyBorder="1" applyAlignment="1">
      <alignment horizontal="center"/>
    </xf>
    <xf numFmtId="0" fontId="88" fillId="47" borderId="26" xfId="0" applyFont="1" applyFill="1" applyBorder="1" applyAlignment="1">
      <alignment vertical="top" wrapText="1"/>
    </xf>
    <xf numFmtId="0" fontId="86" fillId="47" borderId="26" xfId="0" applyFont="1" applyFill="1" applyBorder="1" applyAlignment="1">
      <alignment vertical="top" wrapText="1"/>
    </xf>
    <xf numFmtId="0" fontId="88" fillId="48" borderId="26" xfId="0" applyFont="1" applyFill="1" applyBorder="1" applyAlignment="1">
      <alignment vertical="top" wrapText="1"/>
    </xf>
    <xf numFmtId="0" fontId="93" fillId="0" borderId="13" xfId="0" applyFont="1" applyBorder="1" applyAlignment="1" applyProtection="1">
      <alignment horizontal="right" vertical="center"/>
      <protection locked="0"/>
    </xf>
    <xf numFmtId="0" fontId="93" fillId="0" borderId="31" xfId="0" applyFont="1" applyBorder="1" applyAlignment="1" applyProtection="1">
      <alignment horizontal="right" vertical="center"/>
      <protection locked="0"/>
    </xf>
    <xf numFmtId="0" fontId="80" fillId="0" borderId="29" xfId="0" applyFont="1" applyBorder="1" applyAlignment="1">
      <alignment horizontal="left" vertical="center"/>
    </xf>
    <xf numFmtId="0" fontId="4" fillId="57" borderId="29" xfId="0" applyFont="1" applyFill="1" applyBorder="1" applyAlignment="1">
      <alignment horizontal="center" vertical="center"/>
    </xf>
    <xf numFmtId="0" fontId="3" fillId="55" borderId="29" xfId="0" applyFont="1" applyFill="1" applyBorder="1" applyAlignment="1">
      <alignment horizontal="center" vertical="center"/>
    </xf>
    <xf numFmtId="0" fontId="82" fillId="46" borderId="29" xfId="0" applyFont="1" applyFill="1" applyBorder="1" applyAlignment="1">
      <alignment horizontal="right" vertical="center"/>
    </xf>
    <xf numFmtId="0" fontId="54" fillId="0" borderId="33" xfId="0" applyFont="1" applyBorder="1" applyAlignment="1">
      <alignment horizontal="center" vertical="center"/>
    </xf>
    <xf numFmtId="0" fontId="4" fillId="57" borderId="33" xfId="0" applyFont="1" applyFill="1" applyBorder="1" applyAlignment="1">
      <alignment horizontal="center" vertical="center"/>
    </xf>
    <xf numFmtId="0" fontId="3" fillId="46" borderId="33" xfId="0" applyFont="1" applyFill="1" applyBorder="1" applyAlignment="1">
      <alignment horizontal="center" vertical="center"/>
    </xf>
    <xf numFmtId="0" fontId="82" fillId="46" borderId="33" xfId="0" applyFont="1" applyFill="1" applyBorder="1" applyAlignment="1">
      <alignment horizontal="right" vertical="center"/>
    </xf>
    <xf numFmtId="1" fontId="4" fillId="0" borderId="33" xfId="0" applyNumberFormat="1" applyFont="1" applyBorder="1" applyAlignment="1">
      <alignment horizontal="center" vertical="center" wrapText="1"/>
    </xf>
    <xf numFmtId="165" fontId="3" fillId="0" borderId="33" xfId="0" applyNumberFormat="1" applyFont="1" applyBorder="1" applyAlignment="1">
      <alignment horizontal="center"/>
    </xf>
    <xf numFmtId="165" fontId="4" fillId="0" borderId="33" xfId="0" applyNumberFormat="1" applyFont="1" applyBorder="1" applyAlignment="1">
      <alignment vertical="center"/>
    </xf>
    <xf numFmtId="0" fontId="67" fillId="47" borderId="33" xfId="0" applyFont="1" applyFill="1" applyBorder="1" applyAlignment="1">
      <alignment vertical="top" wrapText="1"/>
    </xf>
    <xf numFmtId="0" fontId="3" fillId="54" borderId="25" xfId="0" applyFont="1" applyFill="1" applyBorder="1" applyAlignment="1">
      <alignment wrapText="1"/>
    </xf>
    <xf numFmtId="0" fontId="3" fillId="54" borderId="28" xfId="0" applyFont="1" applyFill="1" applyBorder="1" applyAlignment="1">
      <alignment horizontal="left" wrapText="1" indent="2"/>
    </xf>
    <xf numFmtId="0" fontId="80" fillId="0" borderId="36" xfId="0" applyFont="1" applyBorder="1" applyAlignment="1">
      <alignment horizontal="left"/>
    </xf>
    <xf numFmtId="0" fontId="4" fillId="57" borderId="36" xfId="0" applyFont="1" applyFill="1" applyBorder="1" applyAlignment="1">
      <alignment horizontal="center"/>
    </xf>
    <xf numFmtId="0" fontId="3" fillId="46" borderId="36" xfId="0" applyFont="1" applyFill="1" applyBorder="1" applyAlignment="1">
      <alignment horizontal="center"/>
    </xf>
    <xf numFmtId="165" fontId="4" fillId="0" borderId="36" xfId="0" applyNumberFormat="1" applyFont="1" applyBorder="1"/>
    <xf numFmtId="0" fontId="3" fillId="54" borderId="34" xfId="0" applyFont="1" applyFill="1" applyBorder="1" applyAlignment="1">
      <alignment wrapText="1"/>
    </xf>
    <xf numFmtId="0" fontId="50" fillId="42" borderId="26" xfId="0" applyFont="1" applyFill="1" applyBorder="1" applyAlignment="1">
      <alignment horizontal="left" vertical="center" indent="2"/>
    </xf>
    <xf numFmtId="0" fontId="10" fillId="0" borderId="35" xfId="0" applyFont="1" applyBorder="1" applyAlignment="1" applyProtection="1">
      <alignment horizontal="left" vertical="center"/>
      <protection locked="0"/>
    </xf>
    <xf numFmtId="0" fontId="71" fillId="42" borderId="36" xfId="0" applyFont="1" applyFill="1" applyBorder="1" applyAlignment="1">
      <alignment horizontal="left" vertical="center" indent="2"/>
    </xf>
    <xf numFmtId="0" fontId="4" fillId="0" borderId="36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50" fillId="42" borderId="36" xfId="0" applyFont="1" applyFill="1" applyBorder="1" applyAlignment="1">
      <alignment horizontal="left" vertical="center" indent="2"/>
    </xf>
    <xf numFmtId="0" fontId="0" fillId="46" borderId="36" xfId="0" applyFill="1" applyBorder="1" applyAlignment="1">
      <alignment horizontal="left" vertical="center" indent="2"/>
    </xf>
    <xf numFmtId="0" fontId="46" fillId="46" borderId="36" xfId="0" applyFont="1" applyFill="1" applyBorder="1" applyAlignment="1">
      <alignment horizontal="left" vertical="center" indent="2"/>
    </xf>
    <xf numFmtId="0" fontId="47" fillId="46" borderId="36" xfId="0" applyFont="1" applyFill="1" applyBorder="1" applyAlignment="1">
      <alignment horizontal="left" vertical="center" indent="2"/>
    </xf>
    <xf numFmtId="49" fontId="4" fillId="0" borderId="36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vertical="center"/>
    </xf>
    <xf numFmtId="0" fontId="3" fillId="50" borderId="25" xfId="0" applyFont="1" applyFill="1" applyBorder="1"/>
    <xf numFmtId="0" fontId="4" fillId="57" borderId="26" xfId="0" applyFont="1" applyFill="1" applyBorder="1" applyAlignment="1">
      <alignment vertical="center"/>
    </xf>
    <xf numFmtId="0" fontId="3" fillId="55" borderId="2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89" fillId="47" borderId="29" xfId="0" applyFont="1" applyFill="1" applyBorder="1" applyAlignment="1">
      <alignment vertical="top" wrapText="1"/>
    </xf>
    <xf numFmtId="0" fontId="90" fillId="47" borderId="29" xfId="0" applyFont="1" applyFill="1" applyBorder="1" applyAlignment="1">
      <alignment vertical="top" wrapText="1"/>
    </xf>
    <xf numFmtId="0" fontId="70" fillId="0" borderId="26" xfId="0" applyFont="1" applyBorder="1" applyAlignment="1">
      <alignment vertical="center"/>
    </xf>
    <xf numFmtId="0" fontId="80" fillId="0" borderId="12" xfId="0" applyFont="1" applyBorder="1" applyAlignment="1">
      <alignment horizontal="left" vertical="center"/>
    </xf>
    <xf numFmtId="0" fontId="4" fillId="57" borderId="12" xfId="0" applyFont="1" applyFill="1" applyBorder="1" applyAlignment="1">
      <alignment horizontal="center" vertical="center"/>
    </xf>
    <xf numFmtId="0" fontId="3" fillId="46" borderId="12" xfId="0" applyFont="1" applyFill="1" applyBorder="1" applyAlignment="1">
      <alignment horizontal="center" vertical="center"/>
    </xf>
    <xf numFmtId="0" fontId="10" fillId="46" borderId="12" xfId="0" applyFont="1" applyFill="1" applyBorder="1" applyAlignment="1">
      <alignment horizontal="center" vertical="center"/>
    </xf>
    <xf numFmtId="0" fontId="3" fillId="46" borderId="12" xfId="0" applyFont="1" applyFill="1" applyBorder="1" applyAlignment="1">
      <alignment horizontal="left" vertical="center" indent="2"/>
    </xf>
    <xf numFmtId="0" fontId="4" fillId="0" borderId="12" xfId="0" applyFont="1" applyBorder="1" applyAlignment="1">
      <alignment vertical="center"/>
    </xf>
    <xf numFmtId="0" fontId="65" fillId="47" borderId="12" xfId="0" applyFont="1" applyFill="1" applyBorder="1" applyAlignment="1">
      <alignment vertical="top" wrapText="1"/>
    </xf>
    <xf numFmtId="0" fontId="66" fillId="47" borderId="12" xfId="0" applyFont="1" applyFill="1" applyBorder="1" applyAlignment="1">
      <alignment vertical="top" wrapText="1"/>
    </xf>
    <xf numFmtId="0" fontId="65" fillId="48" borderId="12" xfId="0" applyFont="1" applyFill="1" applyBorder="1" applyAlignment="1">
      <alignment vertical="top" wrapText="1"/>
    </xf>
    <xf numFmtId="0" fontId="3" fillId="52" borderId="34" xfId="0" applyFont="1" applyFill="1" applyBorder="1"/>
    <xf numFmtId="165" fontId="3" fillId="42" borderId="36" xfId="0" applyNumberFormat="1" applyFont="1" applyFill="1" applyBorder="1" applyAlignment="1">
      <alignment horizontal="center"/>
    </xf>
    <xf numFmtId="0" fontId="3" fillId="53" borderId="34" xfId="0" applyFont="1" applyFill="1" applyBorder="1"/>
    <xf numFmtId="0" fontId="4" fillId="57" borderId="36" xfId="0" applyFont="1" applyFill="1" applyBorder="1" applyAlignment="1">
      <alignment vertical="center"/>
    </xf>
    <xf numFmtId="0" fontId="4" fillId="57" borderId="12" xfId="0" applyFont="1" applyFill="1" applyBorder="1" applyAlignment="1">
      <alignment vertical="center"/>
    </xf>
    <xf numFmtId="0" fontId="10" fillId="0" borderId="30" xfId="0" applyFont="1" applyBorder="1" applyAlignment="1" applyProtection="1">
      <alignment horizontal="left" vertical="center"/>
      <protection locked="0"/>
    </xf>
    <xf numFmtId="0" fontId="3" fillId="46" borderId="29" xfId="0" applyFont="1" applyFill="1" applyBorder="1" applyAlignment="1">
      <alignment horizontal="center" vertical="center"/>
    </xf>
    <xf numFmtId="1" fontId="48" fillId="0" borderId="29" xfId="0" applyNumberFormat="1" applyFont="1" applyBorder="1" applyAlignment="1">
      <alignment horizontal="center" vertical="center" wrapText="1"/>
    </xf>
    <xf numFmtId="0" fontId="3" fillId="54" borderId="0" xfId="0" applyFont="1" applyFill="1" applyAlignment="1">
      <alignment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10" fillId="0" borderId="39" xfId="0" applyFont="1" applyBorder="1" applyAlignment="1" applyProtection="1">
      <alignment horizontal="left" vertical="center"/>
      <protection locked="0"/>
    </xf>
    <xf numFmtId="0" fontId="80" fillId="0" borderId="40" xfId="0" applyFont="1" applyBorder="1" applyAlignment="1">
      <alignment horizontal="left" vertical="center"/>
    </xf>
    <xf numFmtId="0" fontId="4" fillId="57" borderId="40" xfId="0" applyFont="1" applyFill="1" applyBorder="1" applyAlignment="1">
      <alignment vertical="center"/>
    </xf>
    <xf numFmtId="0" fontId="3" fillId="46" borderId="40" xfId="0" applyFont="1" applyFill="1" applyBorder="1" applyAlignment="1">
      <alignment horizontal="center" vertical="center"/>
    </xf>
    <xf numFmtId="0" fontId="3" fillId="46" borderId="40" xfId="0" applyFont="1" applyFill="1" applyBorder="1" applyAlignment="1">
      <alignment horizontal="left" vertical="center" indent="2"/>
    </xf>
    <xf numFmtId="0" fontId="4" fillId="0" borderId="40" xfId="0" applyFont="1" applyBorder="1" applyAlignment="1">
      <alignment vertical="center"/>
    </xf>
    <xf numFmtId="0" fontId="65" fillId="47" borderId="40" xfId="0" applyFont="1" applyFill="1" applyBorder="1" applyAlignment="1">
      <alignment vertical="top" wrapText="1"/>
    </xf>
    <xf numFmtId="0" fontId="66" fillId="47" borderId="40" xfId="0" applyFont="1" applyFill="1" applyBorder="1" applyAlignment="1">
      <alignment vertical="top" wrapText="1"/>
    </xf>
    <xf numFmtId="0" fontId="67" fillId="47" borderId="40" xfId="0" applyFont="1" applyFill="1" applyBorder="1" applyAlignment="1">
      <alignment vertical="top" wrapText="1"/>
    </xf>
    <xf numFmtId="0" fontId="65" fillId="48" borderId="40" xfId="0" applyFont="1" applyFill="1" applyBorder="1" applyAlignment="1">
      <alignment vertical="top" wrapText="1"/>
    </xf>
    <xf numFmtId="0" fontId="0" fillId="0" borderId="38" xfId="0" applyBorder="1"/>
    <xf numFmtId="0" fontId="3" fillId="54" borderId="38" xfId="0" applyFont="1" applyFill="1" applyBorder="1" applyAlignment="1">
      <alignment vertical="center"/>
    </xf>
    <xf numFmtId="0" fontId="3" fillId="55" borderId="12" xfId="0" applyFont="1" applyFill="1" applyBorder="1" applyAlignment="1">
      <alignment horizontal="center" vertical="center"/>
    </xf>
    <xf numFmtId="0" fontId="67" fillId="47" borderId="12" xfId="0" applyFont="1" applyFill="1" applyBorder="1" applyAlignment="1">
      <alignment vertical="top" wrapText="1"/>
    </xf>
    <xf numFmtId="0" fontId="50" fillId="42" borderId="29" xfId="0" applyFont="1" applyFill="1" applyBorder="1" applyAlignment="1">
      <alignment horizontal="left" vertical="center" indent="2"/>
    </xf>
    <xf numFmtId="0" fontId="4" fillId="57" borderId="29" xfId="0" applyFont="1" applyFill="1" applyBorder="1" applyAlignment="1">
      <alignment vertical="center"/>
    </xf>
    <xf numFmtId="0" fontId="3" fillId="50" borderId="0" xfId="0" applyFont="1" applyFill="1" applyAlignment="1">
      <alignment vertical="center" wrapText="1"/>
    </xf>
    <xf numFmtId="0" fontId="3" fillId="54" borderId="25" xfId="0" applyFont="1" applyFill="1" applyBorder="1" applyAlignment="1">
      <alignment vertical="center" wrapText="1"/>
    </xf>
    <xf numFmtId="0" fontId="3" fillId="54" borderId="0" xfId="0" applyFont="1" applyFill="1" applyAlignment="1">
      <alignment horizontal="left" vertical="center" wrapText="1" indent="2"/>
    </xf>
    <xf numFmtId="0" fontId="3" fillId="54" borderId="28" xfId="0" applyFont="1" applyFill="1" applyBorder="1" applyAlignment="1">
      <alignment horizontal="left" vertical="center" wrapText="1" indent="2"/>
    </xf>
    <xf numFmtId="0" fontId="50" fillId="42" borderId="40" xfId="0" applyFont="1" applyFill="1" applyBorder="1" applyAlignment="1">
      <alignment horizontal="left" vertical="center"/>
    </xf>
    <xf numFmtId="0" fontId="71" fillId="42" borderId="12" xfId="0" applyFont="1" applyFill="1" applyBorder="1" applyAlignment="1">
      <alignment horizontal="left" vertical="center" indent="1"/>
    </xf>
    <xf numFmtId="0" fontId="3" fillId="54" borderId="34" xfId="0" applyFont="1" applyFill="1" applyBorder="1" applyAlignment="1">
      <alignment vertical="center" wrapText="1"/>
    </xf>
    <xf numFmtId="0" fontId="89" fillId="47" borderId="26" xfId="0" applyFont="1" applyFill="1" applyBorder="1" applyAlignment="1">
      <alignment vertical="top" wrapText="1"/>
    </xf>
    <xf numFmtId="0" fontId="90" fillId="47" borderId="26" xfId="0" applyFont="1" applyFill="1" applyBorder="1" applyAlignment="1">
      <alignment vertical="top" wrapText="1"/>
    </xf>
    <xf numFmtId="0" fontId="3" fillId="51" borderId="34" xfId="0" applyFont="1" applyFill="1" applyBorder="1"/>
    <xf numFmtId="0" fontId="3" fillId="0" borderId="34" xfId="0" applyFont="1" applyBorder="1" applyAlignment="1">
      <alignment horizontal="center"/>
    </xf>
    <xf numFmtId="0" fontId="89" fillId="47" borderId="36" xfId="0" applyFont="1" applyFill="1" applyBorder="1" applyAlignment="1">
      <alignment vertical="top" wrapText="1"/>
    </xf>
    <xf numFmtId="0" fontId="90" fillId="47" borderId="36" xfId="0" applyFont="1" applyFill="1" applyBorder="1" applyAlignment="1">
      <alignment vertical="top" wrapText="1"/>
    </xf>
    <xf numFmtId="0" fontId="91" fillId="47" borderId="26" xfId="0" applyFont="1" applyFill="1" applyBorder="1" applyAlignment="1">
      <alignment vertical="top" wrapText="1"/>
    </xf>
    <xf numFmtId="0" fontId="3" fillId="49" borderId="34" xfId="0" applyFont="1" applyFill="1" applyBorder="1"/>
    <xf numFmtId="164" fontId="4" fillId="0" borderId="33" xfId="0" applyNumberFormat="1" applyFont="1" applyBorder="1" applyAlignment="1">
      <alignment vertical="center"/>
    </xf>
    <xf numFmtId="0" fontId="90" fillId="47" borderId="33" xfId="0" applyFont="1" applyFill="1" applyBorder="1" applyAlignment="1">
      <alignment vertical="top" wrapText="1"/>
    </xf>
    <xf numFmtId="0" fontId="54" fillId="0" borderId="36" xfId="0" applyFont="1" applyBorder="1" applyAlignment="1">
      <alignment vertical="center"/>
    </xf>
    <xf numFmtId="0" fontId="80" fillId="42" borderId="26" xfId="0" applyFont="1" applyFill="1" applyBorder="1" applyAlignment="1">
      <alignment horizontal="left" vertical="center"/>
    </xf>
    <xf numFmtId="0" fontId="4" fillId="42" borderId="26" xfId="0" applyFont="1" applyFill="1" applyBorder="1" applyAlignment="1">
      <alignment vertical="center"/>
    </xf>
    <xf numFmtId="0" fontId="65" fillId="42" borderId="26" xfId="0" applyFont="1" applyFill="1" applyBorder="1" applyAlignment="1">
      <alignment vertical="top" wrapText="1"/>
    </xf>
    <xf numFmtId="0" fontId="89" fillId="42" borderId="26" xfId="0" applyFont="1" applyFill="1" applyBorder="1" applyAlignment="1">
      <alignment vertical="top" wrapText="1"/>
    </xf>
    <xf numFmtId="0" fontId="66" fillId="42" borderId="26" xfId="0" applyFont="1" applyFill="1" applyBorder="1" applyAlignment="1">
      <alignment vertical="top" wrapText="1"/>
    </xf>
    <xf numFmtId="0" fontId="4" fillId="60" borderId="26" xfId="0" applyFont="1" applyFill="1" applyBorder="1" applyAlignment="1">
      <alignment vertical="center"/>
    </xf>
    <xf numFmtId="1" fontId="45" fillId="42" borderId="26" xfId="0" applyNumberFormat="1" applyFont="1" applyFill="1" applyBorder="1" applyAlignment="1">
      <alignment horizontal="center" vertical="center" wrapText="1"/>
    </xf>
    <xf numFmtId="0" fontId="80" fillId="0" borderId="33" xfId="0" applyFont="1" applyBorder="1" applyAlignment="1">
      <alignment horizontal="left" vertical="center"/>
    </xf>
    <xf numFmtId="0" fontId="4" fillId="57" borderId="33" xfId="0" applyFont="1" applyFill="1" applyBorder="1" applyAlignment="1">
      <alignment vertical="center"/>
    </xf>
    <xf numFmtId="1" fontId="48" fillId="0" borderId="33" xfId="0" applyNumberFormat="1" applyFont="1" applyBorder="1" applyAlignment="1">
      <alignment horizontal="center" vertical="center" wrapText="1"/>
    </xf>
    <xf numFmtId="0" fontId="89" fillId="47" borderId="33" xfId="0" applyFont="1" applyFill="1" applyBorder="1" applyAlignment="1">
      <alignment vertical="top" wrapText="1"/>
    </xf>
    <xf numFmtId="0" fontId="50" fillId="42" borderId="29" xfId="0" applyFont="1" applyFill="1" applyBorder="1" applyAlignment="1">
      <alignment horizontal="left" vertical="center" indent="4"/>
    </xf>
    <xf numFmtId="0" fontId="55" fillId="0" borderId="12" xfId="0" applyFont="1" applyBorder="1" applyAlignment="1">
      <alignment horizontal="left" vertical="center" indent="2"/>
    </xf>
    <xf numFmtId="0" fontId="55" fillId="0" borderId="27" xfId="0" applyFont="1" applyBorder="1" applyAlignment="1">
      <alignment horizontal="left" vertical="center" indent="2"/>
    </xf>
    <xf numFmtId="0" fontId="82" fillId="46" borderId="26" xfId="0" applyFont="1" applyFill="1" applyBorder="1" applyAlignment="1">
      <alignment horizontal="center" vertical="center"/>
    </xf>
    <xf numFmtId="0" fontId="0" fillId="51" borderId="34" xfId="0" applyFill="1" applyBorder="1" applyAlignment="1">
      <alignment vertical="center"/>
    </xf>
    <xf numFmtId="0" fontId="10" fillId="46" borderId="36" xfId="0" applyFont="1" applyFill="1" applyBorder="1" applyAlignment="1">
      <alignment horizontal="left" vertical="center" indent="2"/>
    </xf>
    <xf numFmtId="0" fontId="82" fillId="46" borderId="36" xfId="0" applyFont="1" applyFill="1" applyBorder="1" applyAlignment="1">
      <alignment horizontal="center" vertical="center"/>
    </xf>
    <xf numFmtId="0" fontId="0" fillId="52" borderId="34" xfId="0" applyFill="1" applyBorder="1" applyAlignment="1">
      <alignment vertical="center"/>
    </xf>
    <xf numFmtId="0" fontId="0" fillId="49" borderId="34" xfId="0" applyFill="1" applyBorder="1" applyAlignment="1">
      <alignment vertical="center"/>
    </xf>
    <xf numFmtId="165" fontId="79" fillId="0" borderId="26" xfId="0" applyNumberFormat="1" applyFont="1" applyBorder="1" applyAlignment="1">
      <alignment horizontal="center"/>
    </xf>
    <xf numFmtId="0" fontId="0" fillId="53" borderId="34" xfId="0" applyFill="1" applyBorder="1" applyAlignment="1">
      <alignment vertical="center"/>
    </xf>
    <xf numFmtId="0" fontId="70" fillId="0" borderId="33" xfId="0" applyFont="1" applyBorder="1" applyAlignment="1">
      <alignment horizontal="left" vertical="center" indent="2"/>
    </xf>
    <xf numFmtId="0" fontId="4" fillId="57" borderId="33" xfId="0" applyFont="1" applyFill="1" applyBorder="1" applyAlignment="1">
      <alignment horizontal="right" vertical="center"/>
    </xf>
    <xf numFmtId="0" fontId="84" fillId="46" borderId="33" xfId="0" applyFont="1" applyFill="1" applyBorder="1" applyAlignment="1">
      <alignment horizontal="center" vertical="center"/>
    </xf>
    <xf numFmtId="0" fontId="0" fillId="59" borderId="26" xfId="0" applyFill="1" applyBorder="1" applyAlignment="1">
      <alignment horizontal="left" vertical="center" indent="2"/>
    </xf>
    <xf numFmtId="0" fontId="82" fillId="59" borderId="26" xfId="0" applyFont="1" applyFill="1" applyBorder="1" applyAlignment="1">
      <alignment horizontal="center" vertical="center"/>
    </xf>
    <xf numFmtId="0" fontId="97" fillId="0" borderId="28" xfId="0" applyFont="1" applyBorder="1" applyAlignment="1">
      <alignment horizontal="left" vertical="center" indent="2"/>
    </xf>
    <xf numFmtId="0" fontId="5" fillId="49" borderId="29" xfId="0" applyFont="1" applyFill="1" applyBorder="1" applyAlignment="1">
      <alignment horizontal="center" vertical="center"/>
    </xf>
    <xf numFmtId="0" fontId="0" fillId="59" borderId="29" xfId="0" applyFill="1" applyBorder="1" applyAlignment="1">
      <alignment horizontal="left" vertical="center" indent="2"/>
    </xf>
    <xf numFmtId="0" fontId="84" fillId="59" borderId="29" xfId="0" applyFont="1" applyFill="1" applyBorder="1" applyAlignment="1">
      <alignment horizontal="center" vertical="center"/>
    </xf>
    <xf numFmtId="165" fontId="0" fillId="0" borderId="29" xfId="0" applyNumberFormat="1" applyBorder="1" applyAlignment="1">
      <alignment horizontal="center"/>
    </xf>
    <xf numFmtId="0" fontId="0" fillId="54" borderId="34" xfId="0" applyFill="1" applyBorder="1" applyAlignment="1">
      <alignment vertical="center"/>
    </xf>
    <xf numFmtId="0" fontId="98" fillId="42" borderId="41" xfId="0" applyFont="1" applyFill="1" applyBorder="1" applyAlignment="1">
      <alignment vertical="center"/>
    </xf>
    <xf numFmtId="0" fontId="47" fillId="59" borderId="26" xfId="0" applyFont="1" applyFill="1" applyBorder="1" applyAlignment="1">
      <alignment horizontal="left" vertical="center" indent="2"/>
    </xf>
    <xf numFmtId="165" fontId="47" fillId="0" borderId="26" xfId="0" applyNumberFormat="1" applyFont="1" applyBorder="1" applyAlignment="1">
      <alignment horizontal="center"/>
    </xf>
    <xf numFmtId="0" fontId="10" fillId="42" borderId="35" xfId="0" applyFont="1" applyFill="1" applyBorder="1" applyAlignment="1">
      <alignment horizontal="left" vertical="center"/>
    </xf>
    <xf numFmtId="0" fontId="55" fillId="42" borderId="41" xfId="0" applyFont="1" applyFill="1" applyBorder="1" applyAlignment="1">
      <alignment horizontal="left" vertical="center"/>
    </xf>
    <xf numFmtId="0" fontId="70" fillId="0" borderId="36" xfId="0" applyFont="1" applyBorder="1" applyAlignment="1">
      <alignment vertical="center"/>
    </xf>
    <xf numFmtId="0" fontId="10" fillId="42" borderId="30" xfId="0" applyFont="1" applyFill="1" applyBorder="1" applyAlignment="1">
      <alignment horizontal="right" vertical="center"/>
    </xf>
    <xf numFmtId="0" fontId="10" fillId="42" borderId="37" xfId="0" applyFont="1" applyFill="1" applyBorder="1" applyAlignment="1">
      <alignment horizontal="right" vertical="center"/>
    </xf>
    <xf numFmtId="0" fontId="71" fillId="42" borderId="36" xfId="0" applyFont="1" applyFill="1" applyBorder="1" applyAlignment="1">
      <alignment horizontal="left" vertical="center" indent="1"/>
    </xf>
    <xf numFmtId="0" fontId="50" fillId="42" borderId="11" xfId="0" applyFont="1" applyFill="1" applyBorder="1" applyAlignment="1">
      <alignment horizontal="left" vertical="center" indent="1"/>
    </xf>
    <xf numFmtId="0" fontId="3" fillId="42" borderId="18" xfId="0" applyFont="1" applyFill="1" applyBorder="1" applyAlignment="1">
      <alignment horizontal="center"/>
    </xf>
    <xf numFmtId="0" fontId="10" fillId="54" borderId="0" xfId="0" applyFont="1" applyFill="1" applyAlignment="1">
      <alignment horizontal="left" vertical="center" wrapText="1" indent="2"/>
    </xf>
    <xf numFmtId="0" fontId="10" fillId="54" borderId="28" xfId="0" applyFont="1" applyFill="1" applyBorder="1" applyAlignment="1">
      <alignment horizontal="left" vertical="center" wrapText="1" indent="2"/>
    </xf>
    <xf numFmtId="165" fontId="4" fillId="0" borderId="0" xfId="0" applyNumberFormat="1" applyFont="1" applyAlignment="1">
      <alignment vertical="center"/>
    </xf>
    <xf numFmtId="0" fontId="3" fillId="49" borderId="42" xfId="0" applyFont="1" applyFill="1" applyBorder="1" applyAlignment="1">
      <alignment vertical="center"/>
    </xf>
    <xf numFmtId="0" fontId="0" fillId="0" borderId="42" xfId="0" applyBorder="1"/>
    <xf numFmtId="165" fontId="3" fillId="45" borderId="18" xfId="0" applyNumberFormat="1" applyFont="1" applyFill="1" applyBorder="1" applyAlignment="1">
      <alignment horizontal="center"/>
    </xf>
    <xf numFmtId="165" fontId="3" fillId="42" borderId="34" xfId="0" applyNumberFormat="1" applyFont="1" applyFill="1" applyBorder="1" applyAlignment="1">
      <alignment horizontal="center"/>
    </xf>
    <xf numFmtId="165" fontId="3" fillId="42" borderId="35" xfId="0" applyNumberFormat="1" applyFont="1" applyFill="1" applyBorder="1" applyAlignment="1">
      <alignment horizontal="center"/>
    </xf>
    <xf numFmtId="164" fontId="4" fillId="42" borderId="36" xfId="0" applyNumberFormat="1" applyFont="1" applyFill="1" applyBorder="1" applyAlignment="1">
      <alignment vertical="center"/>
    </xf>
    <xf numFmtId="165" fontId="27" fillId="42" borderId="18" xfId="0" applyNumberFormat="1" applyFont="1" applyFill="1" applyBorder="1" applyAlignment="1">
      <alignment horizontal="center"/>
    </xf>
    <xf numFmtId="1" fontId="45" fillId="42" borderId="36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Border="1" applyAlignment="1">
      <alignment vertical="center"/>
    </xf>
    <xf numFmtId="165" fontId="4" fillId="0" borderId="40" xfId="0" applyNumberFormat="1" applyFont="1" applyBorder="1" applyAlignment="1">
      <alignment vertical="center"/>
    </xf>
    <xf numFmtId="165" fontId="4" fillId="0" borderId="29" xfId="0" applyNumberFormat="1" applyFont="1" applyBorder="1" applyAlignment="1">
      <alignment vertical="center"/>
    </xf>
    <xf numFmtId="165" fontId="72" fillId="0" borderId="29" xfId="0" applyNumberFormat="1" applyFont="1" applyBorder="1" applyAlignment="1">
      <alignment horizontal="center" vertical="center"/>
    </xf>
    <xf numFmtId="165" fontId="72" fillId="0" borderId="36" xfId="0" applyNumberFormat="1" applyFont="1" applyBorder="1" applyAlignment="1">
      <alignment horizontal="center" vertical="center"/>
    </xf>
    <xf numFmtId="165" fontId="3" fillId="0" borderId="0" xfId="0" applyNumberFormat="1" applyFont="1"/>
    <xf numFmtId="165" fontId="99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 vertical="center"/>
    </xf>
    <xf numFmtId="0" fontId="29" fillId="38" borderId="23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26" fillId="0" borderId="18" xfId="1080" applyFont="1" applyBorder="1" applyAlignment="1">
      <alignment vertical="center"/>
    </xf>
    <xf numFmtId="0" fontId="3" fillId="0" borderId="0" xfId="1080"/>
    <xf numFmtId="0" fontId="26" fillId="0" borderId="18" xfId="1080" applyFont="1" applyBorder="1" applyAlignment="1">
      <alignment wrapText="1"/>
    </xf>
    <xf numFmtId="15" fontId="3" fillId="63" borderId="18" xfId="1080" applyNumberFormat="1" applyFill="1" applyBorder="1"/>
    <xf numFmtId="0" fontId="26" fillId="0" borderId="0" xfId="1080" applyFont="1"/>
    <xf numFmtId="0" fontId="26" fillId="0" borderId="18" xfId="1080" applyFont="1" applyBorder="1"/>
    <xf numFmtId="14" fontId="3" fillId="63" borderId="18" xfId="1080" applyNumberFormat="1" applyFill="1" applyBorder="1"/>
    <xf numFmtId="0" fontId="3" fillId="63" borderId="18" xfId="1080" applyFill="1" applyBorder="1"/>
    <xf numFmtId="0" fontId="3" fillId="42" borderId="0" xfId="1080" applyFill="1"/>
    <xf numFmtId="0" fontId="103" fillId="0" borderId="0" xfId="1080" applyFont="1" applyAlignment="1">
      <alignment horizontal="justify" vertical="center"/>
    </xf>
    <xf numFmtId="0" fontId="103" fillId="0" borderId="0" xfId="1080" applyFont="1" applyAlignment="1">
      <alignment horizontal="justify" vertical="center" wrapText="1"/>
    </xf>
    <xf numFmtId="0" fontId="110" fillId="0" borderId="0" xfId="1080" applyFont="1" applyAlignment="1">
      <alignment horizontal="justify" vertical="center" wrapText="1"/>
    </xf>
    <xf numFmtId="0" fontId="108" fillId="0" borderId="0" xfId="1080" applyFont="1" applyAlignment="1">
      <alignment horizontal="justify" vertical="center"/>
    </xf>
    <xf numFmtId="164" fontId="4" fillId="0" borderId="40" xfId="0" applyNumberFormat="1" applyFont="1" applyBorder="1" applyAlignment="1">
      <alignment vertical="center"/>
    </xf>
    <xf numFmtId="164" fontId="4" fillId="0" borderId="41" xfId="0" applyNumberFormat="1" applyFont="1" applyBorder="1" applyAlignment="1">
      <alignment vertical="center"/>
    </xf>
    <xf numFmtId="165" fontId="66" fillId="47" borderId="18" xfId="0" applyNumberFormat="1" applyFont="1" applyFill="1" applyBorder="1" applyAlignment="1">
      <alignment vertical="top" wrapText="1"/>
    </xf>
    <xf numFmtId="164" fontId="65" fillId="47" borderId="18" xfId="0" applyNumberFormat="1" applyFont="1" applyFill="1" applyBorder="1" applyAlignment="1">
      <alignment vertical="top" wrapText="1"/>
    </xf>
    <xf numFmtId="2" fontId="113" fillId="0" borderId="18" xfId="0" applyNumberFormat="1" applyFont="1" applyBorder="1" applyAlignment="1">
      <alignment horizontal="center" vertical="center"/>
    </xf>
    <xf numFmtId="164" fontId="42" fillId="0" borderId="33" xfId="0" applyNumberFormat="1" applyFont="1" applyBorder="1" applyAlignment="1">
      <alignment vertical="center"/>
    </xf>
    <xf numFmtId="164" fontId="4" fillId="0" borderId="18" xfId="0" applyNumberFormat="1" applyFont="1" applyBorder="1"/>
    <xf numFmtId="164" fontId="4" fillId="0" borderId="29" xfId="0" applyNumberFormat="1" applyFont="1" applyBorder="1"/>
    <xf numFmtId="164" fontId="4" fillId="0" borderId="36" xfId="0" applyNumberFormat="1" applyFont="1" applyBorder="1"/>
    <xf numFmtId="164" fontId="4" fillId="0" borderId="26" xfId="0" applyNumberFormat="1" applyFont="1" applyBorder="1"/>
    <xf numFmtId="165" fontId="114" fillId="0" borderId="26" xfId="0" applyNumberFormat="1" applyFont="1" applyBorder="1" applyAlignment="1">
      <alignment horizontal="center"/>
    </xf>
    <xf numFmtId="165" fontId="71" fillId="0" borderId="26" xfId="0" applyNumberFormat="1" applyFont="1" applyBorder="1" applyAlignment="1">
      <alignment horizontal="center"/>
    </xf>
    <xf numFmtId="165" fontId="114" fillId="0" borderId="18" xfId="0" applyNumberFormat="1" applyFont="1" applyBorder="1" applyAlignment="1">
      <alignment horizontal="center"/>
    </xf>
    <xf numFmtId="165" fontId="71" fillId="0" borderId="1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0" borderId="29" xfId="0" applyNumberFormat="1" applyFont="1" applyBorder="1" applyAlignment="1">
      <alignment horizontal="center" vertical="center"/>
    </xf>
    <xf numFmtId="165" fontId="4" fillId="0" borderId="36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3" fillId="42" borderId="26" xfId="0" applyNumberFormat="1" applyFont="1" applyFill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wrapText="1"/>
    </xf>
    <xf numFmtId="1" fontId="4" fillId="0" borderId="26" xfId="0" applyNumberFormat="1" applyFont="1" applyBorder="1" applyAlignment="1">
      <alignment horizontal="center" wrapText="1"/>
    </xf>
    <xf numFmtId="1" fontId="4" fillId="0" borderId="26" xfId="0" applyNumberFormat="1" applyFont="1" applyBorder="1" applyAlignment="1">
      <alignment horizontal="center" vertical="center" wrapText="1"/>
    </xf>
    <xf numFmtId="0" fontId="3" fillId="0" borderId="40" xfId="0" applyFont="1" applyBorder="1"/>
    <xf numFmtId="0" fontId="3" fillId="0" borderId="18" xfId="0" applyFont="1" applyBorder="1"/>
    <xf numFmtId="1" fontId="4" fillId="0" borderId="40" xfId="0" applyNumberFormat="1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0" fontId="10" fillId="46" borderId="18" xfId="0" applyFont="1" applyFill="1" applyBorder="1" applyAlignment="1">
      <alignment horizontal="right"/>
    </xf>
    <xf numFmtId="0" fontId="10" fillId="46" borderId="29" xfId="0" applyFont="1" applyFill="1" applyBorder="1" applyAlignment="1">
      <alignment horizontal="right"/>
    </xf>
    <xf numFmtId="0" fontId="10" fillId="46" borderId="26" xfId="0" applyFont="1" applyFill="1" applyBorder="1" applyAlignment="1">
      <alignment horizontal="right"/>
    </xf>
    <xf numFmtId="0" fontId="10" fillId="46" borderId="36" xfId="0" applyFont="1" applyFill="1" applyBorder="1" applyAlignment="1">
      <alignment horizontal="right" vertical="center"/>
    </xf>
    <xf numFmtId="1" fontId="4" fillId="42" borderId="36" xfId="0" applyNumberFormat="1" applyFont="1" applyFill="1" applyBorder="1" applyAlignment="1">
      <alignment horizontal="center" vertical="center" wrapText="1"/>
    </xf>
    <xf numFmtId="0" fontId="10" fillId="46" borderId="26" xfId="0" applyFont="1" applyFill="1" applyBorder="1" applyAlignment="1">
      <alignment horizontal="right" vertical="center"/>
    </xf>
    <xf numFmtId="0" fontId="10" fillId="46" borderId="33" xfId="0" applyFont="1" applyFill="1" applyBorder="1" applyAlignment="1">
      <alignment horizontal="right" vertical="center"/>
    </xf>
    <xf numFmtId="0" fontId="10" fillId="46" borderId="36" xfId="0" applyFont="1" applyFill="1" applyBorder="1" applyAlignment="1">
      <alignment horizontal="right"/>
    </xf>
    <xf numFmtId="0" fontId="10" fillId="46" borderId="18" xfId="0" applyFont="1" applyFill="1" applyBorder="1" applyAlignment="1">
      <alignment horizontal="right" vertical="center"/>
    </xf>
    <xf numFmtId="0" fontId="10" fillId="46" borderId="29" xfId="0" applyFont="1" applyFill="1" applyBorder="1" applyAlignment="1">
      <alignment horizontal="right" vertical="center"/>
    </xf>
    <xf numFmtId="0" fontId="10" fillId="46" borderId="12" xfId="0" applyFont="1" applyFill="1" applyBorder="1" applyAlignment="1">
      <alignment horizontal="right" vertical="center"/>
    </xf>
    <xf numFmtId="0" fontId="10" fillId="46" borderId="40" xfId="0" applyFont="1" applyFill="1" applyBorder="1" applyAlignment="1">
      <alignment horizontal="right" vertical="center"/>
    </xf>
    <xf numFmtId="0" fontId="29" fillId="39" borderId="33" xfId="0" applyFont="1" applyFill="1" applyBorder="1" applyAlignment="1">
      <alignment horizontal="center" vertical="center" wrapText="1"/>
    </xf>
    <xf numFmtId="0" fontId="29" fillId="39" borderId="26" xfId="0" applyFont="1" applyFill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81" fillId="0" borderId="11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0" fontId="100" fillId="0" borderId="23" xfId="0" applyFont="1" applyBorder="1" applyAlignment="1">
      <alignment horizontal="center" vertical="center"/>
    </xf>
    <xf numFmtId="0" fontId="100" fillId="0" borderId="42" xfId="0" applyFont="1" applyBorder="1" applyAlignment="1">
      <alignment horizontal="center" vertical="center"/>
    </xf>
    <xf numFmtId="0" fontId="8" fillId="43" borderId="0" xfId="0" applyFont="1" applyFill="1" applyAlignment="1">
      <alignment horizontal="center" vertical="center" wrapText="1"/>
    </xf>
    <xf numFmtId="0" fontId="83" fillId="0" borderId="33" xfId="0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0" fontId="83" fillId="0" borderId="2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8" fillId="37" borderId="13" xfId="1079" applyFont="1" applyFill="1" applyBorder="1" applyAlignment="1">
      <alignment horizontal="center" vertical="center" wrapText="1"/>
    </xf>
    <xf numFmtId="0" fontId="38" fillId="37" borderId="22" xfId="1079" applyFont="1" applyFill="1" applyBorder="1" applyAlignment="1">
      <alignment horizontal="center" vertical="center" wrapText="1"/>
    </xf>
    <xf numFmtId="0" fontId="68" fillId="49" borderId="33" xfId="0" applyFont="1" applyFill="1" applyBorder="1" applyAlignment="1">
      <alignment horizontal="center" vertical="center" wrapText="1"/>
    </xf>
    <xf numFmtId="0" fontId="68" fillId="49" borderId="12" xfId="0" applyFont="1" applyFill="1" applyBorder="1" applyAlignment="1">
      <alignment horizontal="center" vertical="center" wrapText="1"/>
    </xf>
    <xf numFmtId="0" fontId="68" fillId="49" borderId="26" xfId="0" applyFont="1" applyFill="1" applyBorder="1" applyAlignment="1">
      <alignment horizontal="center" vertical="center" wrapText="1"/>
    </xf>
    <xf numFmtId="0" fontId="39" fillId="49" borderId="33" xfId="0" applyFont="1" applyFill="1" applyBorder="1" applyAlignment="1">
      <alignment horizontal="center" vertical="center" wrapText="1"/>
    </xf>
    <xf numFmtId="0" fontId="39" fillId="49" borderId="12" xfId="0" applyFont="1" applyFill="1" applyBorder="1" applyAlignment="1">
      <alignment horizontal="center" vertical="center" wrapText="1"/>
    </xf>
    <xf numFmtId="0" fontId="39" fillId="49" borderId="21" xfId="0" applyFont="1" applyFill="1" applyBorder="1" applyAlignment="1">
      <alignment horizontal="center" vertical="center" wrapText="1"/>
    </xf>
    <xf numFmtId="0" fontId="5" fillId="43" borderId="0" xfId="0" applyFont="1" applyFill="1" applyAlignment="1">
      <alignment horizontal="center" vertical="center"/>
    </xf>
    <xf numFmtId="0" fontId="68" fillId="49" borderId="21" xfId="0" applyFont="1" applyFill="1" applyBorder="1" applyAlignment="1">
      <alignment horizontal="center" vertical="center" wrapText="1"/>
    </xf>
    <xf numFmtId="0" fontId="92" fillId="0" borderId="11" xfId="0" applyFont="1" applyBorder="1" applyAlignment="1">
      <alignment horizontal="center" vertical="center" wrapText="1"/>
    </xf>
    <xf numFmtId="0" fontId="92" fillId="0" borderId="12" xfId="0" applyFont="1" applyBorder="1" applyAlignment="1">
      <alignment horizontal="center" vertical="center" wrapText="1"/>
    </xf>
    <xf numFmtId="0" fontId="92" fillId="0" borderId="21" xfId="0" applyFont="1" applyBorder="1" applyAlignment="1">
      <alignment horizontal="center" vertical="center" wrapText="1"/>
    </xf>
    <xf numFmtId="0" fontId="78" fillId="0" borderId="33" xfId="0" applyFont="1" applyBorder="1" applyAlignment="1">
      <alignment horizontal="center" vertical="center" wrapText="1"/>
    </xf>
    <xf numFmtId="0" fontId="78" fillId="0" borderId="12" xfId="0" applyFont="1" applyBorder="1" applyAlignment="1">
      <alignment horizontal="center" vertical="center" wrapText="1"/>
    </xf>
    <xf numFmtId="0" fontId="78" fillId="0" borderId="21" xfId="0" applyFont="1" applyBorder="1" applyAlignment="1">
      <alignment horizontal="center" vertical="center" wrapText="1"/>
    </xf>
  </cellXfs>
  <cellStyles count="108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 xr:uid="{00000000-0005-0000-0000-00001B000000}"/>
    <cellStyle name="Entrée" xfId="29" builtinId="20" customBuiltin="1"/>
    <cellStyle name="Insatisfaisant" xfId="30" builtinId="27" customBuiltin="1"/>
    <cellStyle name="Lien hypertexte" xfId="148" builtinId="8" hidden="1"/>
    <cellStyle name="Lien hypertexte" xfId="136" builtinId="8" hidden="1"/>
    <cellStyle name="Lien hypertexte" xfId="192" builtinId="8" hidden="1"/>
    <cellStyle name="Lien hypertexte" xfId="308" builtinId="8" hidden="1"/>
    <cellStyle name="Lien hypertexte" xfId="436" builtinId="8" hidden="1"/>
    <cellStyle name="Lien hypertexte" xfId="564" builtinId="8" hidden="1"/>
    <cellStyle name="Lien hypertexte" xfId="692" builtinId="8" hidden="1"/>
    <cellStyle name="Lien hypertexte" xfId="820" builtinId="8" hidden="1"/>
    <cellStyle name="Lien hypertexte" xfId="948" builtinId="8" hidden="1"/>
    <cellStyle name="Lien hypertexte" xfId="1077" builtinId="8" hidden="1"/>
    <cellStyle name="Lien hypertexte" xfId="950" builtinId="8" hidden="1"/>
    <cellStyle name="Lien hypertexte" xfId="822" builtinId="8" hidden="1"/>
    <cellStyle name="Lien hypertexte" xfId="694" builtinId="8" hidden="1"/>
    <cellStyle name="Lien hypertexte" xfId="566" builtinId="8" hidden="1"/>
    <cellStyle name="Lien hypertexte" xfId="438" builtinId="8" hidden="1"/>
    <cellStyle name="Lien hypertexte" xfId="310" builtinId="8" hidden="1"/>
    <cellStyle name="Lien hypertexte" xfId="182" builtinId="8" hidden="1"/>
    <cellStyle name="Lien hypertexte" xfId="100" builtinId="8" hidden="1"/>
    <cellStyle name="Lien hypertexte" xfId="78" builtinId="8" hidden="1"/>
    <cellStyle name="Lien hypertexte" xfId="154" builtinId="8" hidden="1"/>
    <cellStyle name="Lien hypertexte" xfId="282" builtinId="8" hidden="1"/>
    <cellStyle name="Lien hypertexte" xfId="410" builtinId="8" hidden="1"/>
    <cellStyle name="Lien hypertexte" xfId="538" builtinId="8" hidden="1"/>
    <cellStyle name="Lien hypertexte" xfId="666" builtinId="8" hidden="1"/>
    <cellStyle name="Lien hypertexte" xfId="794" builtinId="8" hidden="1"/>
    <cellStyle name="Lien hypertexte" xfId="922" builtinId="8" hidden="1"/>
    <cellStyle name="Lien hypertexte" xfId="1050" builtinId="8" hidden="1"/>
    <cellStyle name="Lien hypertexte" xfId="976" builtinId="8" hidden="1"/>
    <cellStyle name="Lien hypertexte" xfId="848" builtinId="8" hidden="1"/>
    <cellStyle name="Lien hypertexte" xfId="720" builtinId="8" hidden="1"/>
    <cellStyle name="Lien hypertexte" xfId="592" builtinId="8" hidden="1"/>
    <cellStyle name="Lien hypertexte" xfId="360" builtinId="8" hidden="1"/>
    <cellStyle name="Lien hypertexte" xfId="440" builtinId="8" hidden="1"/>
    <cellStyle name="Lien hypertexte" xfId="448" builtinId="8" hidden="1"/>
    <cellStyle name="Lien hypertexte" xfId="320" builtinId="8" hidden="1"/>
    <cellStyle name="Lien hypertexte" xfId="256" builtinId="8" hidden="1"/>
    <cellStyle name="Lien hypertexte" xfId="296" builtinId="8" hidden="1"/>
    <cellStyle name="Lien hypertexte" xfId="496" builtinId="8" hidden="1"/>
    <cellStyle name="Lien hypertexte" xfId="408" builtinId="8" hidden="1"/>
    <cellStyle name="Lien hypertexte" xfId="512" builtinId="8" hidden="1"/>
    <cellStyle name="Lien hypertexte" xfId="640" builtinId="8" hidden="1"/>
    <cellStyle name="Lien hypertexte" xfId="768" builtinId="8" hidden="1"/>
    <cellStyle name="Lien hypertexte" xfId="896" builtinId="8" hidden="1"/>
    <cellStyle name="Lien hypertexte" xfId="1024" builtinId="8" hidden="1"/>
    <cellStyle name="Lien hypertexte" xfId="1002" builtinId="8" hidden="1"/>
    <cellStyle name="Lien hypertexte" xfId="874" builtinId="8" hidden="1"/>
    <cellStyle name="Lien hypertexte" xfId="746" builtinId="8" hidden="1"/>
    <cellStyle name="Lien hypertexte" xfId="618" builtinId="8" hidden="1"/>
    <cellStyle name="Lien hypertexte" xfId="490" builtinId="8" hidden="1"/>
    <cellStyle name="Lien hypertexte" xfId="362" builtinId="8" hidden="1"/>
    <cellStyle name="Lien hypertexte" xfId="234" builtinId="8" hidden="1"/>
    <cellStyle name="Lien hypertexte" xfId="66" builtinId="8" hidden="1"/>
    <cellStyle name="Lien hypertexte" xfId="44" builtinId="8" hidden="1"/>
    <cellStyle name="Lien hypertexte" xfId="68" builtinId="8" hidden="1"/>
    <cellStyle name="Lien hypertexte" xfId="230" builtinId="8" hidden="1"/>
    <cellStyle name="Lien hypertexte" xfId="358" builtinId="8" hidden="1"/>
    <cellStyle name="Lien hypertexte" xfId="486" builtinId="8" hidden="1"/>
    <cellStyle name="Lien hypertexte" xfId="614" builtinId="8" hidden="1"/>
    <cellStyle name="Lien hypertexte" xfId="742" builtinId="8" hidden="1"/>
    <cellStyle name="Lien hypertexte" xfId="870" builtinId="8" hidden="1"/>
    <cellStyle name="Lien hypertexte" xfId="998" builtinId="8" hidden="1"/>
    <cellStyle name="Lien hypertexte" xfId="1028" builtinId="8" hidden="1"/>
    <cellStyle name="Lien hypertexte" xfId="900" builtinId="8" hidden="1"/>
    <cellStyle name="Lien hypertexte" xfId="772" builtinId="8" hidden="1"/>
    <cellStyle name="Lien hypertexte" xfId="644" builtinId="8" hidden="1"/>
    <cellStyle name="Lien hypertexte" xfId="516" builtinId="8" hidden="1"/>
    <cellStyle name="Lien hypertexte" xfId="388" builtinId="8" hidden="1"/>
    <cellStyle name="Lien hypertexte" xfId="260" builtinId="8" hidden="1"/>
    <cellStyle name="Lien hypertexte" xfId="224" builtinId="8" hidden="1"/>
    <cellStyle name="Lien hypertexte" xfId="120" builtinId="8" hidden="1"/>
    <cellStyle name="Lien hypertexte" xfId="180" builtinId="8" hidden="1"/>
    <cellStyle name="Lien hypertexte" xfId="176" builtinId="8" hidden="1"/>
    <cellStyle name="Lien hypertexte" xfId="332" builtinId="8" hidden="1"/>
    <cellStyle name="Lien hypertexte" xfId="460" builtinId="8" hidden="1"/>
    <cellStyle name="Lien hypertexte" xfId="588" builtinId="8" hidden="1"/>
    <cellStyle name="Lien hypertexte" xfId="716" builtinId="8" hidden="1"/>
    <cellStyle name="Lien hypertexte" xfId="844" builtinId="8" hidden="1"/>
    <cellStyle name="Lien hypertexte" xfId="972" builtinId="8" hidden="1"/>
    <cellStyle name="Lien hypertexte" xfId="1054" builtinId="8" hidden="1"/>
    <cellStyle name="Lien hypertexte" xfId="926" builtinId="8" hidden="1"/>
    <cellStyle name="Lien hypertexte" xfId="798" builtinId="8" hidden="1"/>
    <cellStyle name="Lien hypertexte" xfId="670" builtinId="8" hidden="1"/>
    <cellStyle name="Lien hypertexte" xfId="542" builtinId="8" hidden="1"/>
    <cellStyle name="Lien hypertexte" xfId="414" builtinId="8" hidden="1"/>
    <cellStyle name="Lien hypertexte" xfId="286" builtinId="8" hidden="1"/>
    <cellStyle name="Lien hypertexte" xfId="158" builtinId="8" hidden="1"/>
    <cellStyle name="Lien hypertexte" xfId="86" builtinId="8" hidden="1"/>
    <cellStyle name="Lien hypertexte" xfId="104" builtinId="8" hidden="1"/>
    <cellStyle name="Lien hypertexte" xfId="178" builtinId="8" hidden="1"/>
    <cellStyle name="Lien hypertexte" xfId="306" builtinId="8" hidden="1"/>
    <cellStyle name="Lien hypertexte" xfId="434" builtinId="8" hidden="1"/>
    <cellStyle name="Lien hypertexte" xfId="562" builtinId="8" hidden="1"/>
    <cellStyle name="Lien hypertexte" xfId="690" builtinId="8" hidden="1"/>
    <cellStyle name="Lien hypertexte" xfId="818" builtinId="8" hidden="1"/>
    <cellStyle name="Lien hypertexte" xfId="946" builtinId="8" hidden="1"/>
    <cellStyle name="Lien hypertexte" xfId="1075" builtinId="8" hidden="1"/>
    <cellStyle name="Lien hypertexte" xfId="744" builtinId="8" hidden="1"/>
    <cellStyle name="Lien hypertexte" xfId="824" builtinId="8" hidden="1"/>
    <cellStyle name="Lien hypertexte" xfId="904" builtinId="8" hidden="1"/>
    <cellStyle name="Lien hypertexte" xfId="1000" builtinId="8" hidden="1"/>
    <cellStyle name="Lien hypertexte" xfId="920" builtinId="8" hidden="1"/>
    <cellStyle name="Lien hypertexte" xfId="584" builtinId="8" hidden="1"/>
    <cellStyle name="Lien hypertexte" xfId="664" builtinId="8" hidden="1"/>
    <cellStyle name="Lien hypertexte" xfId="568" builtinId="8" hidden="1"/>
    <cellStyle name="Lien hypertexte" xfId="536" builtinId="8" hidden="1"/>
    <cellStyle name="Lien hypertexte" xfId="680" builtinId="8" hidden="1"/>
    <cellStyle name="Lien hypertexte" xfId="616" builtinId="8" hidden="1"/>
    <cellStyle name="Lien hypertexte" xfId="856" builtinId="8" hidden="1"/>
    <cellStyle name="Lien hypertexte" xfId="1016" builtinId="8" hidden="1"/>
    <cellStyle name="Lien hypertexte" xfId="936" builtinId="8" hidden="1"/>
    <cellStyle name="Lien hypertexte" xfId="840" builtinId="8" hidden="1"/>
    <cellStyle name="Lien hypertexte" xfId="760" builtinId="8" hidden="1"/>
    <cellStyle name="Lien hypertexte" xfId="1048" builtinId="8" hidden="1"/>
    <cellStyle name="Lien hypertexte" xfId="978" builtinId="8" hidden="1"/>
    <cellStyle name="Lien hypertexte" xfId="850" builtinId="8" hidden="1"/>
    <cellStyle name="Lien hypertexte" xfId="722" builtinId="8" hidden="1"/>
    <cellStyle name="Lien hypertexte" xfId="594" builtinId="8" hidden="1"/>
    <cellStyle name="Lien hypertexte" xfId="466" builtinId="8" hidden="1"/>
    <cellStyle name="Lien hypertexte" xfId="338" builtinId="8" hidden="1"/>
    <cellStyle name="Lien hypertexte" xfId="210" builtinId="8" hidden="1"/>
    <cellStyle name="Lien hypertexte" xfId="82" builtinId="8" hidden="1"/>
    <cellStyle name="Lien hypertexte" xfId="64" builtinId="8" hidden="1"/>
    <cellStyle name="Lien hypertexte" xfId="126" builtinId="8" hidden="1"/>
    <cellStyle name="Lien hypertexte" xfId="254" builtinId="8" hidden="1"/>
    <cellStyle name="Lien hypertexte" xfId="382" builtinId="8" hidden="1"/>
    <cellStyle name="Lien hypertexte" xfId="510" builtinId="8" hidden="1"/>
    <cellStyle name="Lien hypertexte" xfId="638" builtinId="8" hidden="1"/>
    <cellStyle name="Lien hypertexte" xfId="766" builtinId="8" hidden="1"/>
    <cellStyle name="Lien hypertexte" xfId="894" builtinId="8" hidden="1"/>
    <cellStyle name="Lien hypertexte" xfId="1022" builtinId="8" hidden="1"/>
    <cellStyle name="Lien hypertexte" xfId="1004" builtinId="8" hidden="1"/>
    <cellStyle name="Lien hypertexte" xfId="876" builtinId="8" hidden="1"/>
    <cellStyle name="Lien hypertexte" xfId="748" builtinId="8" hidden="1"/>
    <cellStyle name="Lien hypertexte" xfId="620" builtinId="8" hidden="1"/>
    <cellStyle name="Lien hypertexte" xfId="492" builtinId="8" hidden="1"/>
    <cellStyle name="Lien hypertexte" xfId="364" builtinId="8" hidden="1"/>
    <cellStyle name="Lien hypertexte" xfId="156" builtinId="8" hidden="1"/>
    <cellStyle name="Lien hypertexte" xfId="240" builtinId="8" hidden="1"/>
    <cellStyle name="Lien hypertexte" xfId="112" builtinId="8" hidden="1"/>
    <cellStyle name="Lien hypertexte" xfId="228" builtinId="8" hidden="1"/>
    <cellStyle name="Lien hypertexte" xfId="160" builtinId="8" hidden="1"/>
    <cellStyle name="Lien hypertexte" xfId="356" builtinId="8" hidden="1"/>
    <cellStyle name="Lien hypertexte" xfId="484" builtinId="8" hidden="1"/>
    <cellStyle name="Lien hypertexte" xfId="612" builtinId="8" hidden="1"/>
    <cellStyle name="Lien hypertexte" xfId="740" builtinId="8" hidden="1"/>
    <cellStyle name="Lien hypertexte" xfId="868" builtinId="8" hidden="1"/>
    <cellStyle name="Lien hypertexte" xfId="996" builtinId="8" hidden="1"/>
    <cellStyle name="Lien hypertexte" xfId="1030" builtinId="8" hidden="1"/>
    <cellStyle name="Lien hypertexte" xfId="902" builtinId="8" hidden="1"/>
    <cellStyle name="Lien hypertexte" xfId="774" builtinId="8" hidden="1"/>
    <cellStyle name="Lien hypertexte" xfId="646" builtinId="8" hidden="1"/>
    <cellStyle name="Lien hypertexte" xfId="518" builtinId="8" hidden="1"/>
    <cellStyle name="Lien hypertexte" xfId="390" builtinId="8" hidden="1"/>
    <cellStyle name="Lien hypertexte" xfId="262" builtinId="8" hidden="1"/>
    <cellStyle name="Lien hypertexte" xfId="134" builtinId="8" hidden="1"/>
    <cellStyle name="Lien hypertexte" xfId="60" builtinId="8" hidden="1"/>
    <cellStyle name="Lien hypertexte" xfId="88" builtinId="8" hidden="1"/>
    <cellStyle name="Lien hypertexte" xfId="202" builtinId="8" hidden="1"/>
    <cellStyle name="Lien hypertexte" xfId="330" builtinId="8" hidden="1"/>
    <cellStyle name="Lien hypertexte" xfId="458" builtinId="8" hidden="1"/>
    <cellStyle name="Lien hypertexte" xfId="586" builtinId="8" hidden="1"/>
    <cellStyle name="Lien hypertexte" xfId="714" builtinId="8" hidden="1"/>
    <cellStyle name="Lien hypertexte" xfId="842" builtinId="8" hidden="1"/>
    <cellStyle name="Lien hypertexte" xfId="970" builtinId="8" hidden="1"/>
    <cellStyle name="Lien hypertexte" xfId="1056" builtinId="8" hidden="1"/>
    <cellStyle name="Lien hypertexte" xfId="928" builtinId="8" hidden="1"/>
    <cellStyle name="Lien hypertexte" xfId="800" builtinId="8" hidden="1"/>
    <cellStyle name="Lien hypertexte" xfId="672" builtinId="8" hidden="1"/>
    <cellStyle name="Lien hypertexte" xfId="544" builtinId="8" hidden="1"/>
    <cellStyle name="Lien hypertexte" xfId="392" builtinId="8" hidden="1"/>
    <cellStyle name="Lien hypertexte" xfId="472" builtinId="8" hidden="1"/>
    <cellStyle name="Lien hypertexte" xfId="352" builtinId="8" hidden="1"/>
    <cellStyle name="Lien hypertexte" xfId="264" builtinId="8" hidden="1"/>
    <cellStyle name="Lien hypertexte" xfId="288" builtinId="8" hidden="1"/>
    <cellStyle name="Lien hypertexte" xfId="384" builtinId="8" hidden="1"/>
    <cellStyle name="Lien hypertexte" xfId="464" builtinId="8" hidden="1"/>
    <cellStyle name="Lien hypertexte" xfId="376" builtinId="8" hidden="1"/>
    <cellStyle name="Lien hypertexte" xfId="560" builtinId="8" hidden="1"/>
    <cellStyle name="Lien hypertexte" xfId="688" builtinId="8" hidden="1"/>
    <cellStyle name="Lien hypertexte" xfId="816" builtinId="8" hidden="1"/>
    <cellStyle name="Lien hypertexte" xfId="944" builtinId="8" hidden="1"/>
    <cellStyle name="Lien hypertexte" xfId="1073" builtinId="8" hidden="1"/>
    <cellStyle name="Lien hypertexte" xfId="954" builtinId="8" hidden="1"/>
    <cellStyle name="Lien hypertexte" xfId="826" builtinId="8" hidden="1"/>
    <cellStyle name="Lien hypertexte" xfId="698" builtinId="8" hidden="1"/>
    <cellStyle name="Lien hypertexte" xfId="570" builtinId="8" hidden="1"/>
    <cellStyle name="Lien hypertexte" xfId="442" builtinId="8" hidden="1"/>
    <cellStyle name="Lien hypertexte" xfId="314" builtinId="8" hidden="1"/>
    <cellStyle name="Lien hypertexte" xfId="186" builtinId="8" hidden="1"/>
    <cellStyle name="Lien hypertexte" xfId="98" builtinId="8" hidden="1"/>
    <cellStyle name="Lien hypertexte" xfId="70" builtinId="8" hidden="1"/>
    <cellStyle name="Lien hypertexte" xfId="150" builtinId="8" hidden="1"/>
    <cellStyle name="Lien hypertexte" xfId="278" builtinId="8" hidden="1"/>
    <cellStyle name="Lien hypertexte" xfId="406" builtinId="8" hidden="1"/>
    <cellStyle name="Lien hypertexte" xfId="534" builtinId="8" hidden="1"/>
    <cellStyle name="Lien hypertexte" xfId="662" builtinId="8" hidden="1"/>
    <cellStyle name="Lien hypertexte" xfId="790" builtinId="8" hidden="1"/>
    <cellStyle name="Lien hypertexte" xfId="918" builtinId="8" hidden="1"/>
    <cellStyle name="Lien hypertexte" xfId="1046" builtinId="8" hidden="1"/>
    <cellStyle name="Lien hypertexte" xfId="980" builtinId="8" hidden="1"/>
    <cellStyle name="Lien hypertexte" xfId="852" builtinId="8" hidden="1"/>
    <cellStyle name="Lien hypertexte" xfId="724" builtinId="8" hidden="1"/>
    <cellStyle name="Lien hypertexte" xfId="596" builtinId="8" hidden="1"/>
    <cellStyle name="Lien hypertexte" xfId="468" builtinId="8" hidden="1"/>
    <cellStyle name="Lien hypertexte" xfId="340" builtinId="8" hidden="1"/>
    <cellStyle name="Lien hypertexte" xfId="172" builtinId="8" hidden="1"/>
    <cellStyle name="Lien hypertexte" xfId="196" builtinId="8" hidden="1"/>
    <cellStyle name="Lien hypertexte" xfId="124" builtinId="8" hidden="1"/>
    <cellStyle name="Lien hypertexte" xfId="232" builtinId="8" hidden="1"/>
    <cellStyle name="Lien hypertexte" xfId="252" builtinId="8" hidden="1"/>
    <cellStyle name="Lien hypertexte" xfId="380" builtinId="8" hidden="1"/>
    <cellStyle name="Lien hypertexte" xfId="508" builtinId="8" hidden="1"/>
    <cellStyle name="Lien hypertexte" xfId="636" builtinId="8" hidden="1"/>
    <cellStyle name="Lien hypertexte" xfId="764" builtinId="8" hidden="1"/>
    <cellStyle name="Lien hypertexte" xfId="892" builtinId="8" hidden="1"/>
    <cellStyle name="Lien hypertexte" xfId="1020" builtinId="8" hidden="1"/>
    <cellStyle name="Lien hypertexte" xfId="1006" builtinId="8" hidden="1"/>
    <cellStyle name="Lien hypertexte" xfId="878" builtinId="8" hidden="1"/>
    <cellStyle name="Lien hypertexte" xfId="750" builtinId="8" hidden="1"/>
    <cellStyle name="Lien hypertexte" xfId="622" builtinId="8" hidden="1"/>
    <cellStyle name="Lien hypertexte" xfId="494" builtinId="8" hidden="1"/>
    <cellStyle name="Lien hypertexte" xfId="366" builtinId="8" hidden="1"/>
    <cellStyle name="Lien hypertexte" xfId="238" builtinId="8" hidden="1"/>
    <cellStyle name="Lien hypertexte" xfId="110" builtinId="8" hidden="1"/>
    <cellStyle name="Lien hypertexte" xfId="46" builtinId="8" hidden="1"/>
    <cellStyle name="Lien hypertexte" xfId="738" builtinId="8" hidden="1"/>
    <cellStyle name="Lien hypertexte" xfId="642" builtinId="8" hidden="1"/>
    <cellStyle name="Lien hypertexte" xfId="578" builtinId="8" hidden="1"/>
    <cellStyle name="Lien hypertexte" xfId="482" builtinId="8" hidden="1"/>
    <cellStyle name="Lien hypertexte" xfId="386" builtinId="8" hidden="1"/>
    <cellStyle name="Lien hypertexte" xfId="322" builtinId="8" hidden="1"/>
    <cellStyle name="Lien hypertexte" xfId="226" builtinId="8" hidden="1"/>
    <cellStyle name="Lien hypertexte" xfId="130" builtinId="8" hidden="1"/>
    <cellStyle name="Lien hypertexte" xfId="92" builtinId="8" hidden="1"/>
    <cellStyle name="Lien hypertexte" xfId="290" builtinId="8" hidden="1"/>
    <cellStyle name="Lien hypertexte" xfId="546" builtinId="8" hidden="1"/>
    <cellStyle name="Lien hypertexte" xfId="962" builtinId="8" hidden="1"/>
    <cellStyle name="Lien hypertexte" xfId="866" builtinId="8" hidden="1"/>
    <cellStyle name="Lien hypertexte" xfId="802" builtinId="8" hidden="1"/>
    <cellStyle name="Lien hypertexte" xfId="930" builtinId="8" hidden="1"/>
    <cellStyle name="Lien hypertexte" xfId="994" builtinId="8" hidden="1"/>
    <cellStyle name="Lien hypertexte" xfId="1065" builtinId="8" hidden="1"/>
    <cellStyle name="Lien hypertexte" xfId="1059" builtinId="8" hidden="1"/>
    <cellStyle name="Lien hypertexte" xfId="1026" builtinId="8" hidden="1"/>
    <cellStyle name="Lien hypertexte" xfId="770" builtinId="8" hidden="1"/>
    <cellStyle name="Lien hypertexte" xfId="834" builtinId="8" hidden="1"/>
    <cellStyle name="Lien hypertexte" xfId="898" builtinId="8" hidden="1"/>
    <cellStyle name="Lien hypertexte" xfId="674" builtinId="8" hidden="1"/>
    <cellStyle name="Lien hypertexte" xfId="418" builtinId="8" hidden="1"/>
    <cellStyle name="Lien hypertexte" xfId="162" builtinId="8" hidden="1"/>
    <cellStyle name="Lien hypertexte" xfId="72" builtinId="8" hidden="1"/>
    <cellStyle name="Lien hypertexte" xfId="194" builtinId="8" hidden="1"/>
    <cellStyle name="Lien hypertexte" xfId="258" builtinId="8" hidden="1"/>
    <cellStyle name="Lien hypertexte" xfId="354" builtinId="8" hidden="1"/>
    <cellStyle name="Lien hypertexte" xfId="450" builtinId="8" hidden="1"/>
    <cellStyle name="Lien hypertexte" xfId="514" builtinId="8" hidden="1"/>
    <cellStyle name="Lien hypertexte" xfId="610" builtinId="8" hidden="1"/>
    <cellStyle name="Lien hypertexte" xfId="706" builtinId="8" hidden="1"/>
    <cellStyle name="Lien hypertexte" xfId="94" builtinId="8" hidden="1"/>
    <cellStyle name="Lien hypertexte" xfId="106" builtinId="8" hidden="1"/>
    <cellStyle name="Lien hypertexte" xfId="174" builtinId="8" hidden="1"/>
    <cellStyle name="Lien hypertexte" xfId="302" builtinId="8" hidden="1"/>
    <cellStyle name="Lien hypertexte" xfId="430" builtinId="8" hidden="1"/>
    <cellStyle name="Lien hypertexte" xfId="558" builtinId="8" hidden="1"/>
    <cellStyle name="Lien hypertexte" xfId="686" builtinId="8" hidden="1"/>
    <cellStyle name="Lien hypertexte" xfId="814" builtinId="8" hidden="1"/>
    <cellStyle name="Lien hypertexte" xfId="942" builtinId="8" hidden="1"/>
    <cellStyle name="Lien hypertexte" xfId="1071" builtinId="8" hidden="1"/>
    <cellStyle name="Lien hypertexte" xfId="956" builtinId="8" hidden="1"/>
    <cellStyle name="Lien hypertexte" xfId="828" builtinId="8" hidden="1"/>
    <cellStyle name="Lien hypertexte" xfId="700" builtinId="8" hidden="1"/>
    <cellStyle name="Lien hypertexte" xfId="572" builtinId="8" hidden="1"/>
    <cellStyle name="Lien hypertexte" xfId="444" builtinId="8" hidden="1"/>
    <cellStyle name="Lien hypertexte" xfId="316" builtinId="8" hidden="1"/>
    <cellStyle name="Lien hypertexte" xfId="188" builtinId="8" hidden="1"/>
    <cellStyle name="Lien hypertexte" xfId="128" builtinId="8" hidden="1"/>
    <cellStyle name="Lien hypertexte" xfId="152" builtinId="8" hidden="1"/>
    <cellStyle name="Lien hypertexte" xfId="216" builtinId="8" hidden="1"/>
    <cellStyle name="Lien hypertexte" xfId="276" builtinId="8" hidden="1"/>
    <cellStyle name="Lien hypertexte" xfId="404" builtinId="8" hidden="1"/>
    <cellStyle name="Lien hypertexte" xfId="532" builtinId="8" hidden="1"/>
    <cellStyle name="Lien hypertexte" xfId="660" builtinId="8" hidden="1"/>
    <cellStyle name="Lien hypertexte" xfId="788" builtinId="8" hidden="1"/>
    <cellStyle name="Lien hypertexte" xfId="916" builtinId="8" hidden="1"/>
    <cellStyle name="Lien hypertexte" xfId="1044" builtinId="8" hidden="1"/>
    <cellStyle name="Lien hypertexte" xfId="982" builtinId="8" hidden="1"/>
    <cellStyle name="Lien hypertexte" xfId="854" builtinId="8" hidden="1"/>
    <cellStyle name="Lien hypertexte" xfId="726" builtinId="8" hidden="1"/>
    <cellStyle name="Lien hypertexte" xfId="598" builtinId="8" hidden="1"/>
    <cellStyle name="Lien hypertexte" xfId="470" builtinId="8" hidden="1"/>
    <cellStyle name="Lien hypertexte" xfId="342" builtinId="8" hidden="1"/>
    <cellStyle name="Lien hypertexte" xfId="214" builtinId="8" hidden="1"/>
    <cellStyle name="Lien hypertexte" xfId="80" builtinId="8" hidden="1"/>
    <cellStyle name="Lien hypertexte" xfId="54" builtinId="8" hidden="1"/>
    <cellStyle name="Lien hypertexte" xfId="122" builtinId="8" hidden="1"/>
    <cellStyle name="Lien hypertexte" xfId="250" builtinId="8" hidden="1"/>
    <cellStyle name="Lien hypertexte" xfId="378" builtinId="8" hidden="1"/>
    <cellStyle name="Lien hypertexte" xfId="506" builtinId="8" hidden="1"/>
    <cellStyle name="Lien hypertexte" xfId="634" builtinId="8" hidden="1"/>
    <cellStyle name="Lien hypertexte" xfId="762" builtinId="8" hidden="1"/>
    <cellStyle name="Lien hypertexte" xfId="890" builtinId="8" hidden="1"/>
    <cellStyle name="Lien hypertexte" xfId="1018" builtinId="8" hidden="1"/>
    <cellStyle name="Lien hypertexte" xfId="1008" builtinId="8" hidden="1"/>
    <cellStyle name="Lien hypertexte" xfId="880" builtinId="8" hidden="1"/>
    <cellStyle name="Lien hypertexte" xfId="752" builtinId="8" hidden="1"/>
    <cellStyle name="Lien hypertexte" xfId="624" builtinId="8" hidden="1"/>
    <cellStyle name="Lien hypertexte" xfId="336" builtinId="8" hidden="1"/>
    <cellStyle name="Lien hypertexte" xfId="424" builtinId="8" hidden="1"/>
    <cellStyle name="Lien hypertexte" xfId="504" builtinId="8" hidden="1"/>
    <cellStyle name="Lien hypertexte" xfId="304" builtinId="8" hidden="1"/>
    <cellStyle name="Lien hypertexte" xfId="248" builtinId="8" hidden="1"/>
    <cellStyle name="Lien hypertexte" xfId="312" builtinId="8" hidden="1"/>
    <cellStyle name="Lien hypertexte" xfId="480" builtinId="8" hidden="1"/>
    <cellStyle name="Lien hypertexte" xfId="432" builtinId="8" hidden="1"/>
    <cellStyle name="Lien hypertexte" xfId="344" builtinId="8" hidden="1"/>
    <cellStyle name="Lien hypertexte" xfId="608" builtinId="8" hidden="1"/>
    <cellStyle name="Lien hypertexte" xfId="736" builtinId="8" hidden="1"/>
    <cellStyle name="Lien hypertexte" xfId="864" builtinId="8" hidden="1"/>
    <cellStyle name="Lien hypertexte" xfId="992" builtinId="8" hidden="1"/>
    <cellStyle name="Lien hypertexte" xfId="1034" builtinId="8" hidden="1"/>
    <cellStyle name="Lien hypertexte" xfId="906" builtinId="8" hidden="1"/>
    <cellStyle name="Lien hypertexte" xfId="778" builtinId="8" hidden="1"/>
    <cellStyle name="Lien hypertexte" xfId="650" builtinId="8" hidden="1"/>
    <cellStyle name="Lien hypertexte" xfId="522" builtinId="8" hidden="1"/>
    <cellStyle name="Lien hypertexte" xfId="394" builtinId="8" hidden="1"/>
    <cellStyle name="Lien hypertexte" xfId="266" builtinId="8" hidden="1"/>
    <cellStyle name="Lien hypertexte" xfId="138" builtinId="8" hidden="1"/>
    <cellStyle name="Lien hypertexte" xfId="58" builtinId="8" hidden="1"/>
    <cellStyle name="Lien hypertexte" xfId="90" builtinId="8" hidden="1"/>
    <cellStyle name="Lien hypertexte" xfId="198" builtinId="8" hidden="1"/>
    <cellStyle name="Lien hypertexte" xfId="326" builtinId="8" hidden="1"/>
    <cellStyle name="Lien hypertexte" xfId="454" builtinId="8" hidden="1"/>
    <cellStyle name="Lien hypertexte" xfId="582" builtinId="8" hidden="1"/>
    <cellStyle name="Lien hypertexte" xfId="710" builtinId="8" hidden="1"/>
    <cellStyle name="Lien hypertexte" xfId="838" builtinId="8" hidden="1"/>
    <cellStyle name="Lien hypertexte" xfId="966" builtinId="8" hidden="1"/>
    <cellStyle name="Lien hypertexte" xfId="1061" builtinId="8" hidden="1"/>
    <cellStyle name="Lien hypertexte" xfId="932" builtinId="8" hidden="1"/>
    <cellStyle name="Lien hypertexte" xfId="804" builtinId="8" hidden="1"/>
    <cellStyle name="Lien hypertexte" xfId="676" builtinId="8" hidden="1"/>
    <cellStyle name="Lien hypertexte" xfId="548" builtinId="8" hidden="1"/>
    <cellStyle name="Lien hypertexte" xfId="420" builtinId="8" hidden="1"/>
    <cellStyle name="Lien hypertexte" xfId="292" builtinId="8" hidden="1"/>
    <cellStyle name="Lien hypertexte" xfId="204" builtinId="8" hidden="1"/>
    <cellStyle name="Lien hypertexte" xfId="144" builtinId="8" hidden="1"/>
    <cellStyle name="Lien hypertexte" xfId="140" builtinId="8" hidden="1"/>
    <cellStyle name="Lien hypertexte" xfId="200" builtinId="8" hidden="1"/>
    <cellStyle name="Lien hypertexte" xfId="300" builtinId="8" hidden="1"/>
    <cellStyle name="Lien hypertexte" xfId="428" builtinId="8" hidden="1"/>
    <cellStyle name="Lien hypertexte" xfId="556" builtinId="8" hidden="1"/>
    <cellStyle name="Lien hypertexte" xfId="684" builtinId="8" hidden="1"/>
    <cellStyle name="Lien hypertexte" xfId="812" builtinId="8" hidden="1"/>
    <cellStyle name="Lien hypertexte" xfId="940" builtinId="8" hidden="1"/>
    <cellStyle name="Lien hypertexte" xfId="1069" builtinId="8" hidden="1"/>
    <cellStyle name="Lien hypertexte" xfId="958" builtinId="8" hidden="1"/>
    <cellStyle name="Lien hypertexte" xfId="830" builtinId="8" hidden="1"/>
    <cellStyle name="Lien hypertexte" xfId="702" builtinId="8" hidden="1"/>
    <cellStyle name="Lien hypertexte" xfId="574" builtinId="8" hidden="1"/>
    <cellStyle name="Lien hypertexte" xfId="446" builtinId="8" hidden="1"/>
    <cellStyle name="Lien hypertexte" xfId="318" builtinId="8" hidden="1"/>
    <cellStyle name="Lien hypertexte" xfId="190" builtinId="8" hidden="1"/>
    <cellStyle name="Lien hypertexte" xfId="96" builtinId="8" hidden="1"/>
    <cellStyle name="Lien hypertexte" xfId="52" builtinId="8" hidden="1"/>
    <cellStyle name="Lien hypertexte" xfId="146" builtinId="8" hidden="1"/>
    <cellStyle name="Lien hypertexte" xfId="274" builtinId="8" hidden="1"/>
    <cellStyle name="Lien hypertexte" xfId="402" builtinId="8" hidden="1"/>
    <cellStyle name="Lien hypertexte" xfId="530" builtinId="8" hidden="1"/>
    <cellStyle name="Lien hypertexte" xfId="658" builtinId="8" hidden="1"/>
    <cellStyle name="Lien hypertexte" xfId="786" builtinId="8" hidden="1"/>
    <cellStyle name="Lien hypertexte" xfId="914" builtinId="8" hidden="1"/>
    <cellStyle name="Lien hypertexte" xfId="1042" builtinId="8" hidden="1"/>
    <cellStyle name="Lien hypertexte" xfId="712" builtinId="8" hidden="1"/>
    <cellStyle name="Lien hypertexte" xfId="808" builtinId="8" hidden="1"/>
    <cellStyle name="Lien hypertexte" xfId="888" builtinId="8" hidden="1"/>
    <cellStyle name="Lien hypertexte" xfId="968" builtinId="8" hidden="1"/>
    <cellStyle name="Lien hypertexte" xfId="984" builtinId="8" hidden="1"/>
    <cellStyle name="Lien hypertexte" xfId="728" builtinId="8" hidden="1"/>
    <cellStyle name="Lien hypertexte" xfId="648" builtinId="8" hidden="1"/>
    <cellStyle name="Lien hypertexte" xfId="552" builtinId="8" hidden="1"/>
    <cellStyle name="Lien hypertexte" xfId="520" builtinId="8" hidden="1"/>
    <cellStyle name="Lien hypertexte" xfId="600" builtinId="8" hidden="1"/>
    <cellStyle name="Lien hypertexte" xfId="632" builtinId="8" hidden="1"/>
    <cellStyle name="Lien hypertexte" xfId="792" builtinId="8" hidden="1"/>
    <cellStyle name="Lien hypertexte" xfId="1032" builtinId="8" hidden="1"/>
    <cellStyle name="Lien hypertexte" xfId="952" builtinId="8" hidden="1"/>
    <cellStyle name="Lien hypertexte" xfId="872" builtinId="8" hidden="1"/>
    <cellStyle name="Lien hypertexte" xfId="776" builtinId="8" hidden="1"/>
    <cellStyle name="Lien hypertexte" xfId="696" builtinId="8" hidden="1"/>
    <cellStyle name="Lien hypertexte" xfId="1010" builtinId="8" hidden="1"/>
    <cellStyle name="Lien hypertexte" xfId="882" builtinId="8" hidden="1"/>
    <cellStyle name="Lien hypertexte" xfId="754" builtinId="8" hidden="1"/>
    <cellStyle name="Lien hypertexte" xfId="626" builtinId="8" hidden="1"/>
    <cellStyle name="Lien hypertexte" xfId="498" builtinId="8" hidden="1"/>
    <cellStyle name="Lien hypertexte" xfId="370" builtinId="8" hidden="1"/>
    <cellStyle name="Lien hypertexte" xfId="242" builtinId="8" hidden="1"/>
    <cellStyle name="Lien hypertexte" xfId="114" builtinId="8" hidden="1"/>
    <cellStyle name="Lien hypertexte" xfId="50" builtinId="8" hidden="1"/>
    <cellStyle name="Lien hypertexte" xfId="74" builtinId="8" hidden="1"/>
    <cellStyle name="Lien hypertexte" xfId="222" builtinId="8" hidden="1"/>
    <cellStyle name="Lien hypertexte" xfId="350" builtinId="8" hidden="1"/>
    <cellStyle name="Lien hypertexte" xfId="478" builtinId="8" hidden="1"/>
    <cellStyle name="Lien hypertexte" xfId="606" builtinId="8" hidden="1"/>
    <cellStyle name="Lien hypertexte" xfId="734" builtinId="8" hidden="1"/>
    <cellStyle name="Lien hypertexte" xfId="862" builtinId="8" hidden="1"/>
    <cellStyle name="Lien hypertexte" xfId="990" builtinId="8" hidden="1"/>
    <cellStyle name="Lien hypertexte" xfId="1036" builtinId="8" hidden="1"/>
    <cellStyle name="Lien hypertexte" xfId="908" builtinId="8" hidden="1"/>
    <cellStyle name="Lien hypertexte" xfId="780" builtinId="8" hidden="1"/>
    <cellStyle name="Lien hypertexte" xfId="652" builtinId="8" hidden="1"/>
    <cellStyle name="Lien hypertexte" xfId="524" builtinId="8" hidden="1"/>
    <cellStyle name="Lien hypertexte" xfId="396" builtinId="8" hidden="1"/>
    <cellStyle name="Lien hypertexte" xfId="268" builtinId="8" hidden="1"/>
    <cellStyle name="Lien hypertexte" xfId="220" builtinId="8" hidden="1"/>
    <cellStyle name="Lien hypertexte" xfId="132" builtinId="8" hidden="1"/>
    <cellStyle name="Lien hypertexte" xfId="164" builtinId="8" hidden="1"/>
    <cellStyle name="Lien hypertexte" xfId="184" builtinId="8" hidden="1"/>
    <cellStyle name="Lien hypertexte" xfId="324" builtinId="8" hidden="1"/>
    <cellStyle name="Lien hypertexte" xfId="452" builtinId="8" hidden="1"/>
    <cellStyle name="Lien hypertexte" xfId="580" builtinId="8" hidden="1"/>
    <cellStyle name="Lien hypertexte" xfId="708" builtinId="8" hidden="1"/>
    <cellStyle name="Lien hypertexte" xfId="836" builtinId="8" hidden="1"/>
    <cellStyle name="Lien hypertexte" xfId="964" builtinId="8" hidden="1"/>
    <cellStyle name="Lien hypertexte" xfId="1063" builtinId="8" hidden="1"/>
    <cellStyle name="Lien hypertexte" xfId="934" builtinId="8" hidden="1"/>
    <cellStyle name="Lien hypertexte" xfId="806" builtinId="8" hidden="1"/>
    <cellStyle name="Lien hypertexte" xfId="678" builtinId="8" hidden="1"/>
    <cellStyle name="Lien hypertexte" xfId="550" builtinId="8" hidden="1"/>
    <cellStyle name="Lien hypertexte" xfId="422" builtinId="8" hidden="1"/>
    <cellStyle name="Lien hypertexte" xfId="294" builtinId="8" hidden="1"/>
    <cellStyle name="Lien hypertexte" xfId="166" builtinId="8" hidden="1"/>
    <cellStyle name="Lien hypertexte" xfId="102" builtinId="8" hidden="1"/>
    <cellStyle name="Lien hypertexte" xfId="108" builtinId="8" hidden="1"/>
    <cellStyle name="Lien hypertexte" xfId="170" builtinId="8" hidden="1"/>
    <cellStyle name="Lien hypertexte" xfId="298" builtinId="8" hidden="1"/>
    <cellStyle name="Lien hypertexte" xfId="426" builtinId="8" hidden="1"/>
    <cellStyle name="Lien hypertexte" xfId="554" builtinId="8" hidden="1"/>
    <cellStyle name="Lien hypertexte" xfId="682" builtinId="8" hidden="1"/>
    <cellStyle name="Lien hypertexte" xfId="810" builtinId="8" hidden="1"/>
    <cellStyle name="Lien hypertexte" xfId="938" builtinId="8" hidden="1"/>
    <cellStyle name="Lien hypertexte" xfId="1067" builtinId="8" hidden="1"/>
    <cellStyle name="Lien hypertexte" xfId="960" builtinId="8" hidden="1"/>
    <cellStyle name="Lien hypertexte" xfId="832" builtinId="8" hidden="1"/>
    <cellStyle name="Lien hypertexte" xfId="704" builtinId="8" hidden="1"/>
    <cellStyle name="Lien hypertexte" xfId="576" builtinId="8" hidden="1"/>
    <cellStyle name="Lien hypertexte" xfId="368" builtinId="8" hidden="1"/>
    <cellStyle name="Lien hypertexte" xfId="456" builtinId="8" hidden="1"/>
    <cellStyle name="Lien hypertexte" xfId="416" builtinId="8" hidden="1"/>
    <cellStyle name="Lien hypertexte" xfId="328" builtinId="8" hidden="1"/>
    <cellStyle name="Lien hypertexte" xfId="272" builtinId="8" hidden="1"/>
    <cellStyle name="Lien hypertexte" xfId="280" builtinId="8" hidden="1"/>
    <cellStyle name="Lien hypertexte" xfId="488" builtinId="8" hidden="1"/>
    <cellStyle name="Lien hypertexte" xfId="400" builtinId="8" hidden="1"/>
    <cellStyle name="Lien hypertexte" xfId="528" builtinId="8" hidden="1"/>
    <cellStyle name="Lien hypertexte" xfId="656" builtinId="8" hidden="1"/>
    <cellStyle name="Lien hypertexte" xfId="784" builtinId="8" hidden="1"/>
    <cellStyle name="Lien hypertexte" xfId="912" builtinId="8" hidden="1"/>
    <cellStyle name="Lien hypertexte" xfId="1040" builtinId="8" hidden="1"/>
    <cellStyle name="Lien hypertexte" xfId="986" builtinId="8" hidden="1"/>
    <cellStyle name="Lien hypertexte" xfId="858" builtinId="8" hidden="1"/>
    <cellStyle name="Lien hypertexte" xfId="730" builtinId="8" hidden="1"/>
    <cellStyle name="Lien hypertexte" xfId="602" builtinId="8" hidden="1"/>
    <cellStyle name="Lien hypertexte" xfId="474" builtinId="8" hidden="1"/>
    <cellStyle name="Lien hypertexte" xfId="346" builtinId="8" hidden="1"/>
    <cellStyle name="Lien hypertexte" xfId="218" builtinId="8" hidden="1"/>
    <cellStyle name="Lien hypertexte" xfId="76" builtinId="8" hidden="1"/>
    <cellStyle name="Lien hypertexte" xfId="48" builtinId="8" hidden="1"/>
    <cellStyle name="Lien hypertexte" xfId="118" builtinId="8" hidden="1"/>
    <cellStyle name="Lien hypertexte" xfId="246" builtinId="8" hidden="1"/>
    <cellStyle name="Lien hypertexte" xfId="374" builtinId="8" hidden="1"/>
    <cellStyle name="Lien hypertexte" xfId="502" builtinId="8" hidden="1"/>
    <cellStyle name="Lien hypertexte" xfId="630" builtinId="8" hidden="1"/>
    <cellStyle name="Lien hypertexte" xfId="758" builtinId="8" hidden="1"/>
    <cellStyle name="Lien hypertexte" xfId="886" builtinId="8" hidden="1"/>
    <cellStyle name="Lien hypertexte" xfId="1014" builtinId="8" hidden="1"/>
    <cellStyle name="Lien hypertexte" xfId="1012" builtinId="8" hidden="1"/>
    <cellStyle name="Lien hypertexte" xfId="884" builtinId="8" hidden="1"/>
    <cellStyle name="Lien hypertexte" xfId="756" builtinId="8" hidden="1"/>
    <cellStyle name="Lien hypertexte" xfId="628" builtinId="8" hidden="1"/>
    <cellStyle name="Lien hypertexte" xfId="500" builtinId="8" hidden="1"/>
    <cellStyle name="Lien hypertexte" xfId="372" builtinId="8" hidden="1"/>
    <cellStyle name="Lien hypertexte" xfId="244" builtinId="8" hidden="1"/>
    <cellStyle name="Lien hypertexte" xfId="236" builtinId="8" hidden="1"/>
    <cellStyle name="Lien hypertexte" xfId="116" builtinId="8" hidden="1"/>
    <cellStyle name="Lien hypertexte" xfId="212" builtinId="8" hidden="1"/>
    <cellStyle name="Lien hypertexte" xfId="654" builtinId="8" hidden="1"/>
    <cellStyle name="Lien hypertexte" xfId="718" builtinId="8" hidden="1"/>
    <cellStyle name="Lien hypertexte" xfId="846" builtinId="8" hidden="1"/>
    <cellStyle name="Lien hypertexte" xfId="910" builtinId="8" hidden="1"/>
    <cellStyle name="Lien hypertexte" xfId="974" builtinId="8" hidden="1"/>
    <cellStyle name="Lien hypertexte" xfId="1052" builtinId="8" hidden="1"/>
    <cellStyle name="Lien hypertexte" xfId="988" builtinId="8" hidden="1"/>
    <cellStyle name="Lien hypertexte" xfId="924" builtinId="8" hidden="1"/>
    <cellStyle name="Lien hypertexte" xfId="796" builtinId="8" hidden="1"/>
    <cellStyle name="Lien hypertexte" xfId="732" builtinId="8" hidden="1"/>
    <cellStyle name="Lien hypertexte" xfId="668" builtinId="8" hidden="1"/>
    <cellStyle name="Lien hypertexte" xfId="540" builtinId="8" hidden="1"/>
    <cellStyle name="Lien hypertexte" xfId="476" builtinId="8" hidden="1"/>
    <cellStyle name="Lien hypertexte" xfId="412" builtinId="8" hidden="1"/>
    <cellStyle name="Lien hypertexte" xfId="284" builtinId="8" hidden="1"/>
    <cellStyle name="Lien hypertexte" xfId="168" builtinId="8" hidden="1"/>
    <cellStyle name="Lien hypertexte" xfId="208" builtinId="8" hidden="1"/>
    <cellStyle name="Lien hypertexte" xfId="348" builtinId="8" hidden="1"/>
    <cellStyle name="Lien hypertexte" xfId="604" builtinId="8" hidden="1"/>
    <cellStyle name="Lien hypertexte" xfId="860" builtinId="8" hidden="1"/>
    <cellStyle name="Lien hypertexte" xfId="1038" builtinId="8" hidden="1"/>
    <cellStyle name="Lien hypertexte" xfId="782" builtinId="8" hidden="1"/>
    <cellStyle name="Lien hypertexte" xfId="206" builtinId="8" hidden="1"/>
    <cellStyle name="Lien hypertexte" xfId="334" builtinId="8" hidden="1"/>
    <cellStyle name="Lien hypertexte" xfId="398" builtinId="8" hidden="1"/>
    <cellStyle name="Lien hypertexte" xfId="462" builtinId="8" hidden="1"/>
    <cellStyle name="Lien hypertexte" xfId="526" builtinId="8" hidden="1"/>
    <cellStyle name="Lien hypertexte" xfId="590" builtinId="8" hidden="1"/>
    <cellStyle name="Lien hypertexte" xfId="270" builtinId="8" hidden="1"/>
    <cellStyle name="Lien hypertexte" xfId="84" builtinId="8" hidden="1"/>
    <cellStyle name="Lien hypertexte" xfId="142" builtinId="8" hidden="1"/>
    <cellStyle name="Lien hypertexte" xfId="56" builtinId="8" hidden="1"/>
    <cellStyle name="Lien hypertexte" xfId="62" builtinId="8" hidden="1"/>
    <cellStyle name="Lien hypertexte visité" xfId="843" builtinId="9" hidden="1"/>
    <cellStyle name="Lien hypertexte visité" xfId="745" builtinId="9" hidden="1"/>
    <cellStyle name="Lien hypertexte visité" xfId="715" builtinId="9" hidden="1"/>
    <cellStyle name="Lien hypertexte visité" xfId="649" builtinId="9" hidden="1"/>
    <cellStyle name="Lien hypertexte visité" xfId="1019" builtinId="9" hidden="1"/>
    <cellStyle name="Lien hypertexte visité" xfId="581" builtinId="9" hidden="1"/>
    <cellStyle name="Lien hypertexte visité" xfId="251" builtinId="9" hidden="1"/>
    <cellStyle name="Lien hypertexte visité" xfId="109" builtinId="9" hidden="1"/>
    <cellStyle name="Lien hypertexte visité" xfId="113" builtinId="9" hidden="1"/>
    <cellStyle name="Lien hypertexte visité" xfId="63" builtinId="9" hidden="1"/>
    <cellStyle name="Lien hypertexte visité" xfId="73" builtinId="9" hidden="1"/>
    <cellStyle name="Lien hypertexte visité" xfId="75" builtinId="9" hidden="1"/>
    <cellStyle name="Lien hypertexte visité" xfId="57" builtinId="9" hidden="1"/>
    <cellStyle name="Lien hypertexte visité" xfId="47" builtinId="9" hidden="1"/>
    <cellStyle name="Lien hypertexte visité" xfId="59" builtinId="9" hidden="1"/>
    <cellStyle name="Lien hypertexte visité" xfId="69" builtinId="9" hidden="1"/>
    <cellStyle name="Lien hypertexte visité" xfId="95" builtinId="9" hidden="1"/>
    <cellStyle name="Lien hypertexte visité" xfId="125" builtinId="9" hidden="1"/>
    <cellStyle name="Lien hypertexte visité" xfId="187" builtinId="9" hidden="1"/>
    <cellStyle name="Lien hypertexte visité" xfId="153" builtinId="9" hidden="1"/>
    <cellStyle name="Lien hypertexte visité" xfId="145" builtinId="9" hidden="1"/>
    <cellStyle name="Lien hypertexte visité" xfId="119" builtinId="9" hidden="1"/>
    <cellStyle name="Lien hypertexte visité" xfId="301" builtinId="9" hidden="1"/>
    <cellStyle name="Lien hypertexte visité" xfId="399" builtinId="9" hidden="1"/>
    <cellStyle name="Lien hypertexte visité" xfId="389" builtinId="9" hidden="1"/>
    <cellStyle name="Lien hypertexte visité" xfId="335" builtinId="9" hidden="1"/>
    <cellStyle name="Lien hypertexte visité" xfId="325" builtinId="9" hidden="1"/>
    <cellStyle name="Lien hypertexte visité" xfId="315" builtinId="9" hidden="1"/>
    <cellStyle name="Lien hypertexte visité" xfId="353" builtinId="9" hidden="1"/>
    <cellStyle name="Lien hypertexte visité" xfId="85" builtinId="9" hidden="1"/>
    <cellStyle name="Lien hypertexte visité" xfId="159" builtinId="9" hidden="1"/>
    <cellStyle name="Lien hypertexte visité" xfId="167" builtinId="9" hidden="1"/>
    <cellStyle name="Lien hypertexte visité" xfId="173" builtinId="9" hidden="1"/>
    <cellStyle name="Lien hypertexte visité" xfId="177" builtinId="9" hidden="1"/>
    <cellStyle name="Lien hypertexte visité" xfId="193" builtinId="9" hidden="1"/>
    <cellStyle name="Lien hypertexte visité" xfId="195" builtinId="9" hidden="1"/>
    <cellStyle name="Lien hypertexte visité" xfId="189" builtinId="9" hidden="1"/>
    <cellStyle name="Lien hypertexte visité" xfId="83" builtinId="9" hidden="1"/>
    <cellStyle name="Lien hypertexte visité" xfId="87" builtinId="9" hidden="1"/>
    <cellStyle name="Lien hypertexte visité" xfId="97" builtinId="9" hidden="1"/>
    <cellStyle name="Lien hypertexte visité" xfId="183" builtinId="9" hidden="1"/>
    <cellStyle name="Lien hypertexte visité" xfId="127" builtinId="9" hidden="1"/>
    <cellStyle name="Lien hypertexte visité" xfId="133" builtinId="9" hidden="1"/>
    <cellStyle name="Lien hypertexte visité" xfId="143" builtinId="9" hidden="1"/>
    <cellStyle name="Lien hypertexte visité" xfId="147" builtinId="9" hidden="1"/>
    <cellStyle name="Lien hypertexte visité" xfId="149" builtinId="9" hidden="1"/>
    <cellStyle name="Lien hypertexte visité" xfId="221" builtinId="9" hidden="1"/>
    <cellStyle name="Lien hypertexte visité" xfId="205" builtinId="9" hidden="1"/>
    <cellStyle name="Lien hypertexte visité" xfId="317" builtinId="9" hidden="1"/>
    <cellStyle name="Lien hypertexte visité" xfId="333" builtinId="9" hidden="1"/>
    <cellStyle name="Lien hypertexte visité" xfId="381" builtinId="9" hidden="1"/>
    <cellStyle name="Lien hypertexte visité" xfId="121" builtinId="9" hidden="1"/>
    <cellStyle name="Lien hypertexte visité" xfId="139" builtinId="9" hidden="1"/>
    <cellStyle name="Lien hypertexte visité" xfId="123" builtinId="9" hidden="1"/>
    <cellStyle name="Lien hypertexte visité" xfId="89" builtinId="9" hidden="1"/>
    <cellStyle name="Lien hypertexte visité" xfId="191" builtinId="9" hidden="1"/>
    <cellStyle name="Lien hypertexte visité" xfId="169" builtinId="9" hidden="1"/>
    <cellStyle name="Lien hypertexte visité" xfId="93" builtinId="9" hidden="1"/>
    <cellStyle name="Lien hypertexte visité" xfId="361" builtinId="9" hidden="1"/>
    <cellStyle name="Lien hypertexte visité" xfId="407" builtinId="9" hidden="1"/>
    <cellStyle name="Lien hypertexte visité" xfId="137" builtinId="9" hidden="1"/>
    <cellStyle name="Lien hypertexte visité" xfId="111" builtinId="9" hidden="1"/>
    <cellStyle name="Lien hypertexte visité" xfId="45" builtinId="9" hidden="1"/>
    <cellStyle name="Lien hypertexte visité" xfId="55" builtinId="9" hidden="1"/>
    <cellStyle name="Lien hypertexte visité" xfId="107" builtinId="9" hidden="1"/>
    <cellStyle name="Lien hypertexte visité" xfId="901" builtinId="9" hidden="1"/>
    <cellStyle name="Lien hypertexte visité" xfId="681" builtinId="9" hidden="1"/>
    <cellStyle name="Lien hypertexte visité" xfId="897" builtinId="9" hidden="1"/>
    <cellStyle name="Lien hypertexte visité" xfId="879" builtinId="9" hidden="1"/>
    <cellStyle name="Lien hypertexte visité" xfId="863" builtinId="9" hidden="1"/>
    <cellStyle name="Lien hypertexte visité" xfId="825" builtinId="9" hidden="1"/>
    <cellStyle name="Lien hypertexte visité" xfId="803" builtinId="9" hidden="1"/>
    <cellStyle name="Lien hypertexte visité" xfId="787" builtinId="9" hidden="1"/>
    <cellStyle name="Lien hypertexte visité" xfId="751" builtinId="9" hidden="1"/>
    <cellStyle name="Lien hypertexte visité" xfId="729" builtinId="9" hidden="1"/>
    <cellStyle name="Lien hypertexte visité" xfId="707" builtinId="9" hidden="1"/>
    <cellStyle name="Lien hypertexte visité" xfId="673" builtinId="9" hidden="1"/>
    <cellStyle name="Lien hypertexte visité" xfId="657" builtinId="9" hidden="1"/>
    <cellStyle name="Lien hypertexte visité" xfId="635" builtinId="9" hidden="1"/>
    <cellStyle name="Lien hypertexte visité" xfId="967" builtinId="9" hidden="1"/>
    <cellStyle name="Lien hypertexte visité" xfId="1031" builtinId="9" hidden="1"/>
    <cellStyle name="Lien hypertexte visité" xfId="1029" builtinId="9" hidden="1"/>
    <cellStyle name="Lien hypertexte visité" xfId="645" builtinId="9" hidden="1"/>
    <cellStyle name="Lien hypertexte visité" xfId="453" builtinId="9" hidden="1"/>
    <cellStyle name="Lien hypertexte visité" xfId="243" builtinId="9" hidden="1"/>
    <cellStyle name="Lien hypertexte visité" xfId="553" builtinId="9" hidden="1"/>
    <cellStyle name="Lien hypertexte visité" xfId="617" builtinId="9" hidden="1"/>
    <cellStyle name="Lien hypertexte visité" xfId="505" builtinId="9" hidden="1"/>
    <cellStyle name="Lien hypertexte visité" xfId="523" builtinId="9" hidden="1"/>
    <cellStyle name="Lien hypertexte visité" xfId="761" builtinId="9" hidden="1"/>
    <cellStyle name="Lien hypertexte visité" xfId="1062" builtinId="9" hidden="1"/>
    <cellStyle name="Lien hypertexte visité" xfId="269" builtinId="9" hidden="1"/>
    <cellStyle name="Lien hypertexte visité" xfId="605" builtinId="9" hidden="1"/>
    <cellStyle name="Lien hypertexte visité" xfId="201" builtinId="9" hidden="1"/>
    <cellStyle name="Lien hypertexte visité" xfId="311" builtinId="9" hidden="1"/>
    <cellStyle name="Lien hypertexte visité" xfId="367" builtinId="9" hidden="1"/>
    <cellStyle name="Lien hypertexte visité" xfId="345" builtinId="9" hidden="1"/>
    <cellStyle name="Lien hypertexte visité" xfId="981" builtinId="9" hidden="1"/>
    <cellStyle name="Lien hypertexte visité" xfId="797" builtinId="9" hidden="1"/>
    <cellStyle name="Lien hypertexte visité" xfId="1003" builtinId="9" hidden="1"/>
    <cellStyle name="Lien hypertexte visité" xfId="911" builtinId="9" hidden="1"/>
    <cellStyle name="Lien hypertexte visité" xfId="915" builtinId="9" hidden="1"/>
    <cellStyle name="Lien hypertexte visité" xfId="939" builtinId="9" hidden="1"/>
    <cellStyle name="Lien hypertexte visité" xfId="1007" builtinId="9" hidden="1"/>
    <cellStyle name="Lien hypertexte visité" xfId="983" builtinId="9" hidden="1"/>
    <cellStyle name="Lien hypertexte visité" xfId="963" builtinId="9" hidden="1"/>
    <cellStyle name="Lien hypertexte visité" xfId="861" builtinId="9" hidden="1"/>
    <cellStyle name="Lien hypertexte visité" xfId="917" builtinId="9" hidden="1"/>
    <cellStyle name="Lien hypertexte visité" xfId="973" builtinId="9" hidden="1"/>
    <cellStyle name="Lien hypertexte visité" xfId="1072" builtinId="9" hidden="1"/>
    <cellStyle name="Lien hypertexte visité" xfId="1055" builtinId="9" hidden="1"/>
    <cellStyle name="Lien hypertexte visité" xfId="1027" builtinId="9" hidden="1"/>
    <cellStyle name="Lien hypertexte visité" xfId="321" builtinId="9" hidden="1"/>
    <cellStyle name="Lien hypertexte visité" xfId="723" builtinId="9" hidden="1"/>
    <cellStyle name="Lien hypertexte visité" xfId="699" builtinId="9" hidden="1"/>
    <cellStyle name="Lien hypertexte visité" xfId="651" builtinId="9" hidden="1"/>
    <cellStyle name="Lien hypertexte visité" xfId="639" builtinId="9" hidden="1"/>
    <cellStyle name="Lien hypertexte visité" xfId="627" builtinId="9" hidden="1"/>
    <cellStyle name="Lien hypertexte visité" xfId="999" builtinId="9" hidden="1"/>
    <cellStyle name="Lien hypertexte visité" xfId="1041" builtinId="9" hidden="1"/>
    <cellStyle name="Lien hypertexte visité" xfId="805" builtinId="9" hidden="1"/>
    <cellStyle name="Lien hypertexte visité" xfId="421" builtinId="9" hidden="1"/>
    <cellStyle name="Lien hypertexte visité" xfId="233" builtinId="9" hidden="1"/>
    <cellStyle name="Lien hypertexte visité" xfId="271" builtinId="9" hidden="1"/>
    <cellStyle name="Lien hypertexte visité" xfId="379" builtinId="9" hidden="1"/>
    <cellStyle name="Lien hypertexte visité" xfId="163" builtinId="9" hidden="1"/>
    <cellStyle name="Lien hypertexte visité" xfId="197" builtinId="9" hidden="1"/>
    <cellStyle name="Lien hypertexte visité" xfId="51" builtinId="9" hidden="1"/>
    <cellStyle name="Lien hypertexte visité" xfId="53" builtinId="9" hidden="1"/>
    <cellStyle name="Lien hypertexte visité" xfId="67" builtinId="9" hidden="1"/>
    <cellStyle name="Lien hypertexte visité" xfId="81" builtinId="9" hidden="1"/>
    <cellStyle name="Lien hypertexte visité" xfId="185" builtinId="9" hidden="1"/>
    <cellStyle name="Lien hypertexte visité" xfId="175" builtinId="9" hidden="1"/>
    <cellStyle name="Lien hypertexte visité" xfId="141" builtinId="9" hidden="1"/>
    <cellStyle name="Lien hypertexte visité" xfId="131" builtinId="9" hidden="1"/>
    <cellStyle name="Lien hypertexte visité" xfId="117" builtinId="9" hidden="1"/>
    <cellStyle name="Lien hypertexte visité" xfId="765" builtinId="9" hidden="1"/>
    <cellStyle name="Lien hypertexte visité" xfId="733" builtinId="9" hidden="1"/>
    <cellStyle name="Lien hypertexte visité" xfId="725" builtinId="9" hidden="1"/>
    <cellStyle name="Lien hypertexte visité" xfId="693" builtinId="9" hidden="1"/>
    <cellStyle name="Lien hypertexte visité" xfId="685" builtinId="9" hidden="1"/>
    <cellStyle name="Lien hypertexte visité" xfId="637" builtinId="9" hidden="1"/>
    <cellStyle name="Lien hypertexte visité" xfId="621" builtinId="9" hidden="1"/>
    <cellStyle name="Lien hypertexte visité" xfId="597" builtinId="9" hidden="1"/>
    <cellStyle name="Lien hypertexte visité" xfId="573" builtinId="9" hidden="1"/>
    <cellStyle name="Lien hypertexte visité" xfId="541" builtinId="9" hidden="1"/>
    <cellStyle name="Lien hypertexte visité" xfId="525" builtinId="9" hidden="1"/>
    <cellStyle name="Lien hypertexte visité" xfId="493" builtinId="9" hidden="1"/>
    <cellStyle name="Lien hypertexte visité" xfId="469" builtinId="9" hidden="1"/>
    <cellStyle name="Lien hypertexte visité" xfId="445" builtinId="9" hidden="1"/>
    <cellStyle name="Lien hypertexte visité" xfId="437" builtinId="9" hidden="1"/>
    <cellStyle name="Lien hypertexte visité" xfId="209" builtinId="9" hidden="1"/>
    <cellStyle name="Lien hypertexte visité" xfId="211" builtinId="9" hidden="1"/>
    <cellStyle name="Lien hypertexte visité" xfId="217" builtinId="9" hidden="1"/>
    <cellStyle name="Lien hypertexte visité" xfId="227" builtinId="9" hidden="1"/>
    <cellStyle name="Lien hypertexte visité" xfId="231" builtinId="9" hidden="1"/>
    <cellStyle name="Lien hypertexte visité" xfId="235" builtinId="9" hidden="1"/>
    <cellStyle name="Lien hypertexte visité" xfId="249" builtinId="9" hidden="1"/>
    <cellStyle name="Lien hypertexte visité" xfId="255" builtinId="9" hidden="1"/>
    <cellStyle name="Lien hypertexte visité" xfId="259" builtinId="9" hidden="1"/>
    <cellStyle name="Lien hypertexte visité" xfId="265" builtinId="9" hidden="1"/>
    <cellStyle name="Lien hypertexte visité" xfId="275" builtinId="9" hidden="1"/>
    <cellStyle name="Lien hypertexte visité" xfId="281" builtinId="9" hidden="1"/>
    <cellStyle name="Lien hypertexte visité" xfId="291" builtinId="9" hidden="1"/>
    <cellStyle name="Lien hypertexte visité" xfId="293" builtinId="9" hidden="1"/>
    <cellStyle name="Lien hypertexte visité" xfId="303" builtinId="9" hidden="1"/>
    <cellStyle name="Lien hypertexte visité" xfId="309" builtinId="9" hidden="1"/>
    <cellStyle name="Lien hypertexte visité" xfId="319" builtinId="9" hidden="1"/>
    <cellStyle name="Lien hypertexte visité" xfId="323" builtinId="9" hidden="1"/>
    <cellStyle name="Lien hypertexte visité" xfId="331" builtinId="9" hidden="1"/>
    <cellStyle name="Lien hypertexte visité" xfId="337" builtinId="9" hidden="1"/>
    <cellStyle name="Lien hypertexte visité" xfId="341" builtinId="9" hidden="1"/>
    <cellStyle name="Lien hypertexte visité" xfId="357" builtinId="9" hidden="1"/>
    <cellStyle name="Lien hypertexte visité" xfId="359" builtinId="9" hidden="1"/>
    <cellStyle name="Lien hypertexte visité" xfId="363" builtinId="9" hidden="1"/>
    <cellStyle name="Lien hypertexte visité" xfId="375" builtinId="9" hidden="1"/>
    <cellStyle name="Lien hypertexte visité" xfId="377" builtinId="9" hidden="1"/>
    <cellStyle name="Lien hypertexte visité" xfId="385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393" builtinId="9" hidden="1"/>
    <cellStyle name="Lien hypertexte visité" xfId="387" builtinId="9" hidden="1"/>
    <cellStyle name="Lien hypertexte visité" xfId="351" builtinId="9" hidden="1"/>
    <cellStyle name="Lien hypertexte visité" xfId="277" builtinId="9" hidden="1"/>
    <cellStyle name="Lien hypertexte visité" xfId="239" builtinId="9" hidden="1"/>
    <cellStyle name="Lien hypertexte visité" xfId="203" builtinId="9" hidden="1"/>
    <cellStyle name="Lien hypertexte visité" xfId="661" builtinId="9" hidden="1"/>
    <cellStyle name="Lien hypertexte visité" xfId="349" builtinId="9" hidden="1"/>
    <cellStyle name="Lien hypertexte visité" xfId="91" builtinId="9" hidden="1"/>
    <cellStyle name="Lien hypertexte visité" xfId="933" builtinId="9" hidden="1"/>
    <cellStyle name="Lien hypertexte visité" xfId="687" builtinId="9" hidden="1"/>
    <cellStyle name="Lien hypertexte visité" xfId="487" builtinId="9" hidden="1"/>
    <cellStyle name="Lien hypertexte visité" xfId="497" builtinId="9" hidden="1"/>
    <cellStyle name="Lien hypertexte visité" xfId="503" builtinId="9" hidden="1"/>
    <cellStyle name="Lien hypertexte visité" xfId="43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27" builtinId="9" hidden="1"/>
    <cellStyle name="Lien hypertexte visité" xfId="417" builtinId="9" hidden="1"/>
    <cellStyle name="Lien hypertexte visité" xfId="415" builtinId="9" hidden="1"/>
    <cellStyle name="Lien hypertexte visité" xfId="431" builtinId="9" hidden="1"/>
    <cellStyle name="Lien hypertexte visité" xfId="443" builtinId="9" hidden="1"/>
    <cellStyle name="Lien hypertexte visité" xfId="433" builtinId="9" hidden="1"/>
    <cellStyle name="Lien hypertexte visité" xfId="479" builtinId="9" hidden="1"/>
    <cellStyle name="Lien hypertexte visité" xfId="519" builtinId="9" hidden="1"/>
    <cellStyle name="Lien hypertexte visité" xfId="601" builtinId="9" hidden="1"/>
    <cellStyle name="Lien hypertexte visité" xfId="579" builtinId="9" hidden="1"/>
    <cellStyle name="Lien hypertexte visité" xfId="555" builtinId="9" hidden="1"/>
    <cellStyle name="Lien hypertexte visité" xfId="545" builtinId="9" hidden="1"/>
    <cellStyle name="Lien hypertexte visité" xfId="511" builtinId="9" hidden="1"/>
    <cellStyle name="Lien hypertexte visité" xfId="667" builtinId="9" hidden="1"/>
    <cellStyle name="Lien hypertexte visité" xfId="753" builtinId="9" hidden="1"/>
    <cellStyle name="Lien hypertexte visité" xfId="883" builtinId="9" hidden="1"/>
    <cellStyle name="Lien hypertexte visité" xfId="871" builtinId="9" hidden="1"/>
    <cellStyle name="Lien hypertexte visité" xfId="847" builtinId="9" hidden="1"/>
    <cellStyle name="Lien hypertexte visité" xfId="799" builtinId="9" hidden="1"/>
    <cellStyle name="Lien hypertexte visité" xfId="785" builtinId="9" hidden="1"/>
    <cellStyle name="Lien hypertexte visité" xfId="771" builtinId="9" hidden="1"/>
    <cellStyle name="Lien hypertexte visité" xfId="737" builtinId="9" hidden="1"/>
    <cellStyle name="Lien hypertexte visité" xfId="823" builtinId="9" hidden="1"/>
    <cellStyle name="Lien hypertexte visité" xfId="465" builtinId="9" hidden="1"/>
    <cellStyle name="Lien hypertexte visité" xfId="563" builtinId="9" hidden="1"/>
    <cellStyle name="Lien hypertexte visité" xfId="567" builtinId="9" hidden="1"/>
    <cellStyle name="Lien hypertexte visité" xfId="575" builtinId="9" hidden="1"/>
    <cellStyle name="Lien hypertexte visité" xfId="583" builtinId="9" hidden="1"/>
    <cellStyle name="Lien hypertexte visité" xfId="587" builtinId="9" hidden="1"/>
    <cellStyle name="Lien hypertexte visité" xfId="593" builtinId="9" hidden="1"/>
    <cellStyle name="Lien hypertexte visité" xfId="609" builtinId="9" hidden="1"/>
    <cellStyle name="Lien hypertexte visité" xfId="611" builtinId="9" hidden="1"/>
    <cellStyle name="Lien hypertexte visité" xfId="603" builtinId="9" hidden="1"/>
    <cellStyle name="Lien hypertexte visité" xfId="457" builtinId="9" hidden="1"/>
    <cellStyle name="Lien hypertexte visité" xfId="463" builtinId="9" hidden="1"/>
    <cellStyle name="Lien hypertexte visité" xfId="467" builtinId="9" hidden="1"/>
    <cellStyle name="Lien hypertexte visité" xfId="481" builtinId="9" hidden="1"/>
    <cellStyle name="Lien hypertexte visité" xfId="483" builtinId="9" hidden="1"/>
    <cellStyle name="Lien hypertexte visité" xfId="595" builtinId="9" hidden="1"/>
    <cellStyle name="Lien hypertexte visité" xfId="521" builtinId="9" hidden="1"/>
    <cellStyle name="Lien hypertexte visité" xfId="529" builtinId="9" hidden="1"/>
    <cellStyle name="Lien hypertexte visité" xfId="531" builtinId="9" hidden="1"/>
    <cellStyle name="Lien hypertexte visité" xfId="543" builtinId="9" hidden="1"/>
    <cellStyle name="Lien hypertexte visité" xfId="547" builtinId="9" hidden="1"/>
    <cellStyle name="Lien hypertexte visité" xfId="551" builtinId="9" hidden="1"/>
    <cellStyle name="Lien hypertexte visité" xfId="689" builtinId="9" hidden="1"/>
    <cellStyle name="Lien hypertexte visité" xfId="647" builtinId="9" hidden="1"/>
    <cellStyle name="Lien hypertexte visité" xfId="625" builtinId="9" hidden="1"/>
    <cellStyle name="Lien hypertexte visité" xfId="775" builtinId="9" hidden="1"/>
    <cellStyle name="Lien hypertexte visité" xfId="731" builtinId="9" hidden="1"/>
    <cellStyle name="Lien hypertexte visité" xfId="795" builtinId="9" hidden="1"/>
    <cellStyle name="Lien hypertexte visité" xfId="859" builtinId="9" hidden="1"/>
    <cellStyle name="Lien hypertexte visité" xfId="513" builtinId="9" hidden="1"/>
    <cellStyle name="Lien hypertexte visité" xfId="559" builtinId="9" hidden="1"/>
    <cellStyle name="Lien hypertexte visité" xfId="537" builtinId="9" hidden="1"/>
    <cellStyle name="Lien hypertexte visité" xfId="515" builtinId="9" hidden="1"/>
    <cellStyle name="Lien hypertexte visité" xfId="471" builtinId="9" hidden="1"/>
    <cellStyle name="Lien hypertexte visité" xfId="561" builtinId="9" hidden="1"/>
    <cellStyle name="Lien hypertexte visité" xfId="607" builtinId="9" hidden="1"/>
    <cellStyle name="Lien hypertexte visité" xfId="577" builtinId="9" hidden="1"/>
    <cellStyle name="Lien hypertexte visité" xfId="475" builtinId="9" hidden="1"/>
    <cellStyle name="Lien hypertexte visité" xfId="747" builtinId="9" hidden="1"/>
    <cellStyle name="Lien hypertexte visité" xfId="833" builtinId="9" hidden="1"/>
    <cellStyle name="Lien hypertexte visité" xfId="895" builtinId="9" hidden="1"/>
    <cellStyle name="Lien hypertexte visité" xfId="535" builtinId="9" hidden="1"/>
    <cellStyle name="Lien hypertexte visité" xfId="591" builtinId="9" hidden="1"/>
    <cellStyle name="Lien hypertexte visité" xfId="499" builtinId="9" hidden="1"/>
    <cellStyle name="Lien hypertexte visité" xfId="411" builtinId="9" hidden="1"/>
    <cellStyle name="Lien hypertexte visité" xfId="425" builtinId="9" hidden="1"/>
    <cellStyle name="Lien hypertexte visité" xfId="439" builtinId="9" hidden="1"/>
    <cellStyle name="Lien hypertexte visité" xfId="495" builtinId="9" hidden="1"/>
    <cellStyle name="Lien hypertexte visité" xfId="365" builtinId="9" hidden="1"/>
    <cellStyle name="Lien hypertexte visité" xfId="533" builtinId="9" hidden="1"/>
    <cellStyle name="Lien hypertexte visité" xfId="313" builtinId="9" hidden="1"/>
    <cellStyle name="Lien hypertexte visité" xfId="397" builtinId="9" hidden="1"/>
    <cellStyle name="Lien hypertexte visité" xfId="391" builtinId="9" hidden="1"/>
    <cellStyle name="Lien hypertexte visité" xfId="373" builtinId="9" hidden="1"/>
    <cellStyle name="Lien hypertexte visité" xfId="347" builtinId="9" hidden="1"/>
    <cellStyle name="Lien hypertexte visité" xfId="329" builtinId="9" hidden="1"/>
    <cellStyle name="Lien hypertexte visité" xfId="305" builtinId="9" hidden="1"/>
    <cellStyle name="Lien hypertexte visité" xfId="287" builtinId="9" hidden="1"/>
    <cellStyle name="Lien hypertexte visité" xfId="263" builtinId="9" hidden="1"/>
    <cellStyle name="Lien hypertexte visité" xfId="245" builtinId="9" hidden="1"/>
    <cellStyle name="Lien hypertexte visité" xfId="219" builtinId="9" hidden="1"/>
    <cellStyle name="Lien hypertexte visité" xfId="429" builtinId="9" hidden="1"/>
    <cellStyle name="Lien hypertexte visité" xfId="477" builtinId="9" hidden="1"/>
    <cellStyle name="Lien hypertexte visité" xfId="565" builtinId="9" hidden="1"/>
    <cellStyle name="Lien hypertexte visité" xfId="629" builtinId="9" hidden="1"/>
    <cellStyle name="Lien hypertexte visité" xfId="717" builtinId="9" hidden="1"/>
    <cellStyle name="Lien hypertexte visité" xfId="781" builtinId="9" hidden="1"/>
    <cellStyle name="Lien hypertexte visité" xfId="165" builtinId="9" hidden="1"/>
    <cellStyle name="Lien hypertexte visité" xfId="105" builtinId="9" hidden="1"/>
    <cellStyle name="Lien hypertexte visité" xfId="103" builtinId="9" hidden="1"/>
    <cellStyle name="Lien hypertexte visité" xfId="343" builtinId="9" hidden="1"/>
    <cellStyle name="Lien hypertexte visité" xfId="677" builtinId="9" hidden="1"/>
    <cellStyle name="Lien hypertexte visité" xfId="955" builtinId="9" hidden="1"/>
    <cellStyle name="Lien hypertexte visité" xfId="675" builtinId="9" hidden="1"/>
    <cellStyle name="Lien hypertexte visité" xfId="413" builtinId="9" hidden="1"/>
    <cellStyle name="Lien hypertexte visité" xfId="1045" builtinId="9" hidden="1"/>
    <cellStyle name="Lien hypertexte visité" xfId="789" builtinId="9" hidden="1"/>
    <cellStyle name="Lien hypertexte visité" xfId="1025" builtinId="9" hidden="1"/>
    <cellStyle name="Lien hypertexte visité" xfId="959" builtinId="9" hidden="1"/>
    <cellStyle name="Lien hypertexte visité" xfId="1049" builtinId="9" hidden="1"/>
    <cellStyle name="Lien hypertexte visité" xfId="257" builtinId="9" hidden="1"/>
    <cellStyle name="Lien hypertexte visité" xfId="77" builtinId="9" hidden="1"/>
    <cellStyle name="Lien hypertexte visité" xfId="455" builtinId="9" hidden="1"/>
    <cellStyle name="Lien hypertexte visité" xfId="711" builtinId="9" hidden="1"/>
    <cellStyle name="Lien hypertexte visité" xfId="837" builtinId="9" hidden="1"/>
    <cellStyle name="Lien hypertexte visité" xfId="619" builtinId="9" hidden="1"/>
    <cellStyle name="Lien hypertexte visité" xfId="695" builtinId="9" hidden="1"/>
    <cellStyle name="Lien hypertexte visité" xfId="767" builtinId="9" hidden="1"/>
    <cellStyle name="Lien hypertexte visité" xfId="841" builtinId="9" hidden="1"/>
    <cellStyle name="Lien hypertexte visité" xfId="811" builtinId="9" hidden="1"/>
    <cellStyle name="Lien hypertexte visité" xfId="65" builtinId="9" hidden="1"/>
    <cellStyle name="Lien hypertexte visité" xfId="179" builtinId="9" hidden="1"/>
    <cellStyle name="Lien hypertexte visité" xfId="297" builtinId="9" hidden="1"/>
    <cellStyle name="Lien hypertexte visité" xfId="157" builtinId="9" hidden="1"/>
    <cellStyle name="Lien hypertexte visité" xfId="155" builtinId="9" hidden="1"/>
    <cellStyle name="Lien hypertexte visité" xfId="285" builtinId="9" hidden="1"/>
    <cellStyle name="Lien hypertexte visité" xfId="253" builtinId="9" hidden="1"/>
    <cellStyle name="Lien hypertexte visité" xfId="135" builtinId="9" hidden="1"/>
    <cellStyle name="Lien hypertexte visité" xfId="99" builtinId="9" hidden="1"/>
    <cellStyle name="Lien hypertexte visité" xfId="79" builtinId="9" hidden="1"/>
    <cellStyle name="Lien hypertexte visité" xfId="181" builtinId="9" hidden="1"/>
    <cellStyle name="Lien hypertexte visité" xfId="161" builtinId="9" hidden="1"/>
    <cellStyle name="Lien hypertexte visité" xfId="289" builtinId="9" hidden="1"/>
    <cellStyle name="Lien hypertexte visité" xfId="371" builtinId="9" hidden="1"/>
    <cellStyle name="Lien hypertexte visité" xfId="237" builtinId="9" hidden="1"/>
    <cellStyle name="Lien hypertexte visité" xfId="171" builtinId="9" hidden="1"/>
    <cellStyle name="Lien hypertexte visité" xfId="61" builtinId="9" hidden="1"/>
    <cellStyle name="Lien hypertexte visité" xfId="49" builtinId="9" hidden="1"/>
    <cellStyle name="Lien hypertexte visité" xfId="71" builtinId="9" hidden="1"/>
    <cellStyle name="Lien hypertexte visité" xfId="101" builtinId="9" hidden="1"/>
    <cellStyle name="Lien hypertexte visité" xfId="903" builtinId="9" hidden="1"/>
    <cellStyle name="Lien hypertexte visité" xfId="779" builtinId="9" hidden="1"/>
    <cellStyle name="Lien hypertexte visité" xfId="213" builtinId="9" hidden="1"/>
    <cellStyle name="Lien hypertexte visité" xfId="461" builtinId="9" hidden="1"/>
    <cellStyle name="Lien hypertexte visité" xfId="557" builtinId="9" hidden="1"/>
    <cellStyle name="Lien hypertexte visité" xfId="653" builtinId="9" hidden="1"/>
    <cellStyle name="Lien hypertexte visité" xfId="701" builtinId="9" hidden="1"/>
    <cellStyle name="Lien hypertexte visité" xfId="749" builtinId="9" hidden="1"/>
    <cellStyle name="Lien hypertexte visité" xfId="151" builtinId="9" hidden="1"/>
    <cellStyle name="Lien hypertexte visité" xfId="199" builtinId="9" hidden="1"/>
    <cellStyle name="Lien hypertexte visité" xfId="115" builtinId="9" hidden="1"/>
    <cellStyle name="Lien hypertexte visité" xfId="307" builtinId="9" hidden="1"/>
    <cellStyle name="Lien hypertexte visité" xfId="549" builtinId="9" hidden="1"/>
    <cellStyle name="Lien hypertexte visité" xfId="913" builtinId="9" hidden="1"/>
    <cellStyle name="Lien hypertexte visité" xfId="663" builtinId="9" hidden="1"/>
    <cellStyle name="Lien hypertexte visité" xfId="713" builtinId="9" hidden="1"/>
    <cellStyle name="Lien hypertexte visité" xfId="809" builtinId="9" hidden="1"/>
    <cellStyle name="Lien hypertexte visité" xfId="857" builtinId="9" hidden="1"/>
    <cellStyle name="Lien hypertexte visité" xfId="569" builtinId="9" hidden="1"/>
    <cellStyle name="Lien hypertexte visité" xfId="615" builtinId="9" hidden="1"/>
    <cellStyle name="Lien hypertexte visité" xfId="489" builtinId="9" hidden="1"/>
    <cellStyle name="Lien hypertexte visité" xfId="419" builtinId="9" hidden="1"/>
    <cellStyle name="Lien hypertexte visité" xfId="423" builtinId="9" hidden="1"/>
    <cellStyle name="Lien hypertexte visité" xfId="441" builtinId="9" hidden="1"/>
    <cellStyle name="Lien hypertexte visité" xfId="491" builtinId="9" hidden="1"/>
    <cellStyle name="Lien hypertexte visité" xfId="459" builtinId="9" hidden="1"/>
    <cellStyle name="Lien hypertexte visité" xfId="599" builtinId="9" hidden="1"/>
    <cellStyle name="Lien hypertexte visité" xfId="585" builtinId="9" hidden="1"/>
    <cellStyle name="Lien hypertexte visité" xfId="571" builtinId="9" hidden="1"/>
    <cellStyle name="Lien hypertexte visité" xfId="539" builtinId="9" hidden="1"/>
    <cellStyle name="Lien hypertexte visité" xfId="527" builtinId="9" hidden="1"/>
    <cellStyle name="Lien hypertexte visité" xfId="507" builtinId="9" hidden="1"/>
    <cellStyle name="Lien hypertexte visité" xfId="279" builtinId="9" hidden="1"/>
    <cellStyle name="Lien hypertexte visité" xfId="261" builtinId="9" hidden="1"/>
    <cellStyle name="Lien hypertexte visité" xfId="225" builtinId="9" hidden="1"/>
    <cellStyle name="Lien hypertexte visité" xfId="215" builtinId="9" hidden="1"/>
    <cellStyle name="Lien hypertexte visité" xfId="207" builtinId="9" hidden="1"/>
    <cellStyle name="Lien hypertexte visité" xfId="485" builtinId="9" hidden="1"/>
    <cellStyle name="Lien hypertexte visité" xfId="517" builtinId="9" hidden="1"/>
    <cellStyle name="Lien hypertexte visité" xfId="709" builtinId="9" hidden="1"/>
    <cellStyle name="Lien hypertexte visité" xfId="741" builtinId="9" hidden="1"/>
    <cellStyle name="Lien hypertexte visité" xfId="773" builtinId="9" hidden="1"/>
    <cellStyle name="Lien hypertexte visité" xfId="869" builtinId="9" hidden="1"/>
    <cellStyle name="Lien hypertexte visité" xfId="965" builtinId="9" hidden="1"/>
    <cellStyle name="Lien hypertexte visité" xfId="997" builtinId="9" hidden="1"/>
    <cellStyle name="Lien hypertexte visité" xfId="1074" builtinId="9" hidden="1"/>
    <cellStyle name="Lien hypertexte visité" xfId="1051" builtinId="9" hidden="1"/>
    <cellStyle name="Lien hypertexte visité" xfId="1009" builtinId="9" hidden="1"/>
    <cellStyle name="Lien hypertexte visité" xfId="987" builtinId="9" hidden="1"/>
    <cellStyle name="Lien hypertexte visité" xfId="977" builtinId="9" hidden="1"/>
    <cellStyle name="Lien hypertexte visité" xfId="945" builtinId="9" hidden="1"/>
    <cellStyle name="Lien hypertexte visité" xfId="935" builtinId="9" hidden="1"/>
    <cellStyle name="Lien hypertexte visité" xfId="923" builtinId="9" hidden="1"/>
    <cellStyle name="Lien hypertexte visité" xfId="631" builtinId="9" hidden="1"/>
    <cellStyle name="Lien hypertexte visité" xfId="633" builtinId="9" hidden="1"/>
    <cellStyle name="Lien hypertexte visité" xfId="641" builtinId="9" hidden="1"/>
    <cellStyle name="Lien hypertexte visité" xfId="643" builtinId="9" hidden="1"/>
    <cellStyle name="Lien hypertexte visité" xfId="655" builtinId="9" hidden="1"/>
    <cellStyle name="Lien hypertexte visité" xfId="659" builtinId="9" hidden="1"/>
    <cellStyle name="Lien hypertexte visité" xfId="665" builtinId="9" hidden="1"/>
    <cellStyle name="Lien hypertexte visité" xfId="679" builtinId="9" hidden="1"/>
    <cellStyle name="Lien hypertexte visité" xfId="683" builtinId="9" hidden="1"/>
    <cellStyle name="Lien hypertexte visité" xfId="691" builtinId="9" hidden="1"/>
    <cellStyle name="Lien hypertexte visité" xfId="697" builtinId="9" hidden="1"/>
    <cellStyle name="Lien hypertexte visité" xfId="703" builtinId="9" hidden="1"/>
    <cellStyle name="Lien hypertexte visité" xfId="705" builtinId="9" hidden="1"/>
    <cellStyle name="Lien hypertexte visité" xfId="719" builtinId="9" hidden="1"/>
    <cellStyle name="Lien hypertexte visité" xfId="727" builtinId="9" hidden="1"/>
    <cellStyle name="Lien hypertexte visité" xfId="735" builtinId="9" hidden="1"/>
    <cellStyle name="Lien hypertexte visité" xfId="739" builtinId="9" hidden="1"/>
    <cellStyle name="Lien hypertexte visité" xfId="743" builtinId="9" hidden="1"/>
    <cellStyle name="Lien hypertexte visité" xfId="755" builtinId="9" hidden="1"/>
    <cellStyle name="Lien hypertexte visité" xfId="759" builtinId="9" hidden="1"/>
    <cellStyle name="Lien hypertexte visité" xfId="763" builtinId="9" hidden="1"/>
    <cellStyle name="Lien hypertexte visité" xfId="777" builtinId="9" hidden="1"/>
    <cellStyle name="Lien hypertexte visité" xfId="783" builtinId="9" hidden="1"/>
    <cellStyle name="Lien hypertexte visité" xfId="791" builtinId="9" hidden="1"/>
    <cellStyle name="Lien hypertexte visité" xfId="793" builtinId="9" hidden="1"/>
    <cellStyle name="Lien hypertexte visité" xfId="801" builtinId="9" hidden="1"/>
    <cellStyle name="Lien hypertexte visité" xfId="807" builtinId="9" hidden="1"/>
    <cellStyle name="Lien hypertexte visité" xfId="815" builtinId="9" hidden="1"/>
    <cellStyle name="Lien hypertexte visité" xfId="827" builtinId="9" hidden="1"/>
    <cellStyle name="Lien hypertexte visité" xfId="831" builtinId="9" hidden="1"/>
    <cellStyle name="Lien hypertexte visité" xfId="835" builtinId="9" hidden="1"/>
    <cellStyle name="Lien hypertexte visité" xfId="849" builtinId="9" hidden="1"/>
    <cellStyle name="Lien hypertexte visité" xfId="851" builtinId="9" hidden="1"/>
    <cellStyle name="Lien hypertexte visité" xfId="855" builtinId="9" hidden="1"/>
    <cellStyle name="Lien hypertexte visité" xfId="865" builtinId="9" hidden="1"/>
    <cellStyle name="Lien hypertexte visité" xfId="873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81" builtinId="9" hidden="1"/>
    <cellStyle name="Lien hypertexte visité" xfId="875" builtinId="9" hidden="1"/>
    <cellStyle name="Lien hypertexte visité" xfId="867" builtinId="9" hidden="1"/>
    <cellStyle name="Lien hypertexte visité" xfId="819" builtinId="9" hidden="1"/>
    <cellStyle name="Lien hypertexte visité" xfId="769" builtinId="9" hidden="1"/>
    <cellStyle name="Lien hypertexte visité" xfId="721" builtinId="9" hidden="1"/>
    <cellStyle name="Lien hypertexte visité" xfId="671" builtinId="9" hidden="1"/>
    <cellStyle name="Lien hypertexte visité" xfId="623" builtinId="9" hidden="1"/>
    <cellStyle name="Lien hypertexte visité" xfId="1064" builtinId="9" hidden="1"/>
    <cellStyle name="Lien hypertexte visité" xfId="613" builtinId="9" hidden="1"/>
    <cellStyle name="Lien hypertexte visité" xfId="817" builtinId="9" hidden="1"/>
    <cellStyle name="Lien hypertexte visité" xfId="473" builtinId="9" hidden="1"/>
    <cellStyle name="Lien hypertexte visité" xfId="839" builtinId="9" hidden="1"/>
    <cellStyle name="Lien hypertexte visité" xfId="129" builtinId="9" hidden="1"/>
    <cellStyle name="Lien hypertexte visité" xfId="509" builtinId="9" hidden="1"/>
    <cellStyle name="Lien hypertexte visité" xfId="1001" builtinId="9" hidden="1"/>
    <cellStyle name="Lien hypertexte visité" xfId="1011" builtinId="9" hidden="1"/>
    <cellStyle name="Lien hypertexte visité" xfId="1015" builtinId="9" hidden="1"/>
    <cellStyle name="Lien hypertexte visité" xfId="1023" builtinId="9" hidden="1"/>
    <cellStyle name="Lien hypertexte visité" xfId="931" builtinId="9" hidden="1"/>
    <cellStyle name="Lien hypertexte visité" xfId="937" builtinId="9" hidden="1"/>
    <cellStyle name="Lien hypertexte visité" xfId="947" builtinId="9" hidden="1"/>
    <cellStyle name="Lien hypertexte visité" xfId="951" builtinId="9" hidden="1"/>
    <cellStyle name="Lien hypertexte visité" xfId="953" builtinId="9" hidden="1"/>
    <cellStyle name="Lien hypertexte visité" xfId="919" builtinId="9" hidden="1"/>
    <cellStyle name="Lien hypertexte visité" xfId="921" builtinId="9" hidden="1"/>
    <cellStyle name="Lien hypertexte visité" xfId="907" builtinId="9" hidden="1"/>
    <cellStyle name="Lien hypertexte visité" xfId="905" builtinId="9" hidden="1"/>
    <cellStyle name="Lien hypertexte visité" xfId="899" builtinId="9" hidden="1"/>
    <cellStyle name="Lien hypertexte visité" xfId="927" builtinId="9" hidden="1"/>
    <cellStyle name="Lien hypertexte visité" xfId="943" builtinId="9" hidden="1"/>
    <cellStyle name="Lien hypertexte visité" xfId="929" builtinId="9" hidden="1"/>
    <cellStyle name="Lien hypertexte visité" xfId="1017" builtinId="9" hidden="1"/>
    <cellStyle name="Lien hypertexte visité" xfId="991" builtinId="9" hidden="1"/>
    <cellStyle name="Lien hypertexte visité" xfId="1043" builtinId="9" hidden="1"/>
    <cellStyle name="Lien hypertexte visité" xfId="853" builtinId="9" hidden="1"/>
    <cellStyle name="Lien hypertexte visité" xfId="893" builtinId="9" hidden="1"/>
    <cellStyle name="Lien hypertexte visité" xfId="941" builtinId="9" hidden="1"/>
    <cellStyle name="Lien hypertexte visité" xfId="1037" builtinId="9" hidden="1"/>
    <cellStyle name="Lien hypertexte visité" xfId="1078" builtinId="9" hidden="1"/>
    <cellStyle name="Lien hypertexte visité" xfId="1066" builtinId="9" hidden="1"/>
    <cellStyle name="Lien hypertexte visité" xfId="1033" builtinId="9" hidden="1"/>
    <cellStyle name="Lien hypertexte visité" xfId="589" builtinId="9" hidden="1"/>
    <cellStyle name="Lien hypertexte visité" xfId="247" builtinId="9" hidden="1"/>
    <cellStyle name="Lien hypertexte visité" xfId="409" builtinId="9" hidden="1"/>
    <cellStyle name="Lien hypertexte visité" xfId="395" builtinId="9" hidden="1"/>
    <cellStyle name="Lien hypertexte visité" xfId="383" builtinId="9" hidden="1"/>
    <cellStyle name="Lien hypertexte visité" xfId="355" builtinId="9" hidden="1"/>
    <cellStyle name="Lien hypertexte visité" xfId="339" builtinId="9" hidden="1"/>
    <cellStyle name="Lien hypertexte visité" xfId="299" builtinId="9" hidden="1"/>
    <cellStyle name="Lien hypertexte visité" xfId="283" builtinId="9" hidden="1"/>
    <cellStyle name="Lien hypertexte visité" xfId="267" builtinId="9" hidden="1"/>
    <cellStyle name="Lien hypertexte visité" xfId="241" builtinId="9" hidden="1"/>
    <cellStyle name="Lien hypertexte visité" xfId="229" builtinId="9" hidden="1"/>
    <cellStyle name="Lien hypertexte visité" xfId="327" builtinId="9" hidden="1"/>
    <cellStyle name="Lien hypertexte visité" xfId="971" builtinId="9" hidden="1"/>
    <cellStyle name="Lien hypertexte visité" xfId="985" builtinId="9" hidden="1"/>
    <cellStyle name="Lien hypertexte visité" xfId="1005" builtinId="9" hidden="1"/>
    <cellStyle name="Lien hypertexte visité" xfId="989" builtinId="9" hidden="1"/>
    <cellStyle name="Lien hypertexte visité" xfId="957" builtinId="9" hidden="1"/>
    <cellStyle name="Lien hypertexte visité" xfId="949" builtinId="9" hidden="1"/>
    <cellStyle name="Lien hypertexte visité" xfId="925" builtinId="9" hidden="1"/>
    <cellStyle name="Lien hypertexte visité" xfId="909" builtinId="9" hidden="1"/>
    <cellStyle name="Lien hypertexte visité" xfId="885" builtinId="9" hidden="1"/>
    <cellStyle name="Lien hypertexte visité" xfId="829" builtinId="9" hidden="1"/>
    <cellStyle name="Lien hypertexte visité" xfId="821" builtinId="9" hidden="1"/>
    <cellStyle name="Lien hypertexte visité" xfId="813" builtinId="9" hidden="1"/>
    <cellStyle name="Lien hypertexte visité" xfId="845" builtinId="9" hidden="1"/>
    <cellStyle name="Lien hypertexte visité" xfId="1013" builtinId="9" hidden="1"/>
    <cellStyle name="Lien hypertexte visité" xfId="961" builtinId="9" hidden="1"/>
    <cellStyle name="Lien hypertexte visité" xfId="969" builtinId="9" hidden="1"/>
    <cellStyle name="Lien hypertexte visité" xfId="975" builtinId="9" hidden="1"/>
    <cellStyle name="Lien hypertexte visité" xfId="979" builtinId="9" hidden="1"/>
    <cellStyle name="Lien hypertexte visité" xfId="993" builtinId="9" hidden="1"/>
    <cellStyle name="Lien hypertexte visité" xfId="995" builtinId="9" hidden="1"/>
    <cellStyle name="Lien hypertexte visité" xfId="877" builtinId="9" hidden="1"/>
    <cellStyle name="Lien hypertexte visité" xfId="1039" builtinId="9" hidden="1"/>
    <cellStyle name="Lien hypertexte visité" xfId="1047" builtinId="9" hidden="1"/>
    <cellStyle name="Lien hypertexte visité" xfId="1057" builtinId="9" hidden="1"/>
    <cellStyle name="Lien hypertexte visité" xfId="1060" builtinId="9" hidden="1"/>
    <cellStyle name="Lien hypertexte visité" xfId="1068" builtinId="9" hidden="1"/>
    <cellStyle name="Lien hypertexte visité" xfId="1076" builtinId="9" hidden="1"/>
    <cellStyle name="Lien hypertexte visité" xfId="1070" builtinId="9" hidden="1"/>
    <cellStyle name="Lien hypertexte visité" xfId="1053" builtinId="9" hidden="1"/>
    <cellStyle name="Lien hypertexte visité" xfId="1021" builtinId="9" hidden="1"/>
    <cellStyle name="Lien hypertexte visité" xfId="501" builtinId="9" hidden="1"/>
    <cellStyle name="Lien hypertexte visité" xfId="669" builtinId="9" hidden="1"/>
    <cellStyle name="Lien hypertexte visité" xfId="757" builtinId="9" hidden="1"/>
    <cellStyle name="Lien hypertexte visité" xfId="1035" builtinId="9" hidden="1"/>
    <cellStyle name="Lien hypertexte visité" xfId="273" builtinId="9" hidden="1"/>
    <cellStyle name="Lien hypertexte visité" xfId="223" builtinId="9" hidden="1"/>
    <cellStyle name="Lien hypertexte visité" xfId="295" builtinId="9" hidden="1"/>
    <cellStyle name="Lien hypertexte visité" xfId="369" builtinId="9" hidden="1"/>
    <cellStyle name="Neutre" xfId="31" builtinId="28" customBuiltin="1"/>
    <cellStyle name="Normal" xfId="0" builtinId="0"/>
    <cellStyle name="Normal 2" xfId="32" xr:uid="{00000000-0005-0000-0000-00002A040000}"/>
    <cellStyle name="Normal 2 2" xfId="1080" xr:uid="{00000000-0005-0000-0000-00002B040000}"/>
    <cellStyle name="Normal 3" xfId="33" xr:uid="{00000000-0005-0000-0000-00002C040000}"/>
    <cellStyle name="Normal 4" xfId="1058" xr:uid="{00000000-0005-0000-0000-00002D040000}"/>
    <cellStyle name="Normal 5" xfId="1079" xr:uid="{00000000-0005-0000-0000-00002E040000}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C63FE"/>
      <color rgb="FFC59300"/>
      <color rgb="FFEAC6C4"/>
      <color rgb="FF333399"/>
      <color rgb="FF64337F"/>
      <color rgb="FF443060"/>
      <color rgb="FFCCCCFF"/>
      <color rgb="FFFF5050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9</xdr:col>
      <xdr:colOff>427809</xdr:colOff>
      <xdr:row>49</xdr:row>
      <xdr:rowOff>132423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47700"/>
          <a:ext cx="6523809" cy="74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457200</xdr:colOff>
      <xdr:row>42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3A4A92-FB29-C19F-96C1-396012268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61925"/>
          <a:ext cx="6553200" cy="6648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3"/>
  <sheetViews>
    <sheetView workbookViewId="0"/>
  </sheetViews>
  <sheetFormatPr baseColWidth="10" defaultRowHeight="12.3"/>
  <sheetData>
    <row r="1" spans="1:5" ht="14.4">
      <c r="A1" s="5" t="s">
        <v>2</v>
      </c>
      <c r="B1" s="5" t="s">
        <v>3</v>
      </c>
      <c r="C1" s="5" t="s">
        <v>4</v>
      </c>
      <c r="D1" s="5" t="s">
        <v>5</v>
      </c>
      <c r="E1" s="5" t="s">
        <v>2</v>
      </c>
    </row>
    <row r="2" spans="1:5" ht="14.4">
      <c r="A2" s="5">
        <v>24</v>
      </c>
      <c r="B2" s="5" t="s">
        <v>6</v>
      </c>
      <c r="C2" s="5" t="s">
        <v>7</v>
      </c>
      <c r="D2" s="5" t="s">
        <v>8</v>
      </c>
      <c r="E2" s="5">
        <v>24</v>
      </c>
    </row>
    <row r="3" spans="1:5" ht="14.4">
      <c r="A3" s="5">
        <v>4201</v>
      </c>
      <c r="B3" s="5" t="s">
        <v>9</v>
      </c>
      <c r="C3" s="5" t="s">
        <v>9</v>
      </c>
      <c r="D3" s="5" t="s">
        <v>8</v>
      </c>
      <c r="E3" s="5">
        <v>4201</v>
      </c>
    </row>
    <row r="4" spans="1:5" ht="14.4">
      <c r="A4" s="5">
        <v>4203</v>
      </c>
      <c r="B4" s="5" t="s">
        <v>10</v>
      </c>
      <c r="C4" s="5" t="s">
        <v>11</v>
      </c>
      <c r="D4" s="5" t="s">
        <v>8</v>
      </c>
      <c r="E4" s="5">
        <v>4203</v>
      </c>
    </row>
    <row r="5" spans="1:5" ht="14.4">
      <c r="A5" s="5">
        <v>4800</v>
      </c>
      <c r="B5" s="5" t="s">
        <v>12</v>
      </c>
      <c r="C5" s="5" t="s">
        <v>13</v>
      </c>
      <c r="D5" s="5" t="s">
        <v>8</v>
      </c>
      <c r="E5" s="5">
        <v>4800</v>
      </c>
    </row>
    <row r="6" spans="1:5" ht="14.4">
      <c r="A6" s="5">
        <v>4801</v>
      </c>
      <c r="B6" s="5" t="s">
        <v>14</v>
      </c>
      <c r="C6" s="5" t="s">
        <v>15</v>
      </c>
      <c r="D6" s="5" t="s">
        <v>8</v>
      </c>
      <c r="E6" s="5">
        <v>4801</v>
      </c>
    </row>
    <row r="7" spans="1:5" ht="14.4">
      <c r="A7" s="5">
        <v>18</v>
      </c>
      <c r="B7" s="5" t="s">
        <v>16</v>
      </c>
      <c r="C7" s="5" t="s">
        <v>17</v>
      </c>
      <c r="D7" s="5" t="s">
        <v>8</v>
      </c>
      <c r="E7" s="5">
        <v>18</v>
      </c>
    </row>
    <row r="8" spans="1:5" ht="14.4">
      <c r="A8" s="5">
        <v>34</v>
      </c>
      <c r="B8" s="5" t="s">
        <v>18</v>
      </c>
      <c r="C8" s="5" t="s">
        <v>19</v>
      </c>
      <c r="D8" s="5" t="s">
        <v>8</v>
      </c>
      <c r="E8" s="5">
        <v>34</v>
      </c>
    </row>
    <row r="9" spans="1:5" ht="14.4">
      <c r="A9" s="5">
        <v>4501</v>
      </c>
      <c r="B9" s="5" t="s">
        <v>20</v>
      </c>
      <c r="C9" s="5" t="s">
        <v>21</v>
      </c>
      <c r="D9" s="5" t="s">
        <v>8</v>
      </c>
      <c r="E9" s="5">
        <v>4501</v>
      </c>
    </row>
    <row r="10" spans="1:5" ht="14.4">
      <c r="A10" s="5">
        <v>4401</v>
      </c>
      <c r="B10" s="5" t="s">
        <v>22</v>
      </c>
      <c r="C10" s="5" t="s">
        <v>23</v>
      </c>
      <c r="D10" s="5" t="s">
        <v>8</v>
      </c>
      <c r="E10" s="5">
        <v>4401</v>
      </c>
    </row>
    <row r="11" spans="1:5" ht="14.4">
      <c r="A11" s="5">
        <v>4400</v>
      </c>
      <c r="B11" s="5" t="s">
        <v>24</v>
      </c>
      <c r="C11" s="5" t="s">
        <v>25</v>
      </c>
      <c r="D11" s="5" t="s">
        <v>8</v>
      </c>
      <c r="E11" s="5">
        <v>4400</v>
      </c>
    </row>
    <row r="12" spans="1:5" ht="14.4">
      <c r="A12" s="5">
        <v>64</v>
      </c>
      <c r="B12" s="5" t="s">
        <v>26</v>
      </c>
      <c r="C12" s="5" t="s">
        <v>27</v>
      </c>
      <c r="D12" s="5" t="s">
        <v>8</v>
      </c>
      <c r="E12" s="5">
        <v>64</v>
      </c>
    </row>
    <row r="13" spans="1:5" ht="14.4">
      <c r="A13" s="5">
        <v>4403</v>
      </c>
      <c r="B13" s="5" t="s">
        <v>28</v>
      </c>
      <c r="C13" s="5" t="s">
        <v>29</v>
      </c>
      <c r="D13" s="5" t="s">
        <v>8</v>
      </c>
      <c r="E13" s="5">
        <v>4403</v>
      </c>
    </row>
    <row r="14" spans="1:5" ht="14.4">
      <c r="A14" s="5">
        <v>65</v>
      </c>
      <c r="B14" s="5" t="s">
        <v>30</v>
      </c>
      <c r="C14" s="5" t="s">
        <v>29</v>
      </c>
      <c r="D14" s="5" t="s">
        <v>8</v>
      </c>
      <c r="E14" s="5">
        <v>65</v>
      </c>
    </row>
    <row r="15" spans="1:5" ht="14.4">
      <c r="A15" s="5">
        <v>68</v>
      </c>
      <c r="B15" s="5" t="s">
        <v>31</v>
      </c>
      <c r="C15" s="5" t="s">
        <v>32</v>
      </c>
      <c r="D15" s="5" t="s">
        <v>8</v>
      </c>
      <c r="E15" s="5">
        <v>68</v>
      </c>
    </row>
    <row r="16" spans="1:5" ht="14.4">
      <c r="A16" s="5">
        <v>67</v>
      </c>
      <c r="B16" s="5" t="s">
        <v>33</v>
      </c>
      <c r="C16" s="5" t="s">
        <v>34</v>
      </c>
      <c r="D16" s="5" t="s">
        <v>8</v>
      </c>
      <c r="E16" s="5">
        <v>67</v>
      </c>
    </row>
    <row r="17" spans="1:5" ht="14.4">
      <c r="A17" s="5">
        <v>5405</v>
      </c>
      <c r="B17" s="5" t="s">
        <v>35</v>
      </c>
      <c r="C17" s="5" t="s">
        <v>36</v>
      </c>
      <c r="D17" s="5" t="s">
        <v>8</v>
      </c>
      <c r="E17" s="5">
        <v>5405</v>
      </c>
    </row>
    <row r="18" spans="1:5" ht="14.4">
      <c r="A18" s="5">
        <v>4300</v>
      </c>
      <c r="B18" s="5" t="s">
        <v>37</v>
      </c>
      <c r="C18" s="5" t="s">
        <v>38</v>
      </c>
      <c r="D18" s="5" t="s">
        <v>8</v>
      </c>
      <c r="E18" s="5">
        <v>4300</v>
      </c>
    </row>
    <row r="19" spans="1:5" ht="14.4">
      <c r="A19" s="5">
        <v>4301</v>
      </c>
      <c r="B19" s="5" t="s">
        <v>39</v>
      </c>
      <c r="C19" s="5" t="s">
        <v>40</v>
      </c>
      <c r="D19" s="5" t="s">
        <v>8</v>
      </c>
      <c r="E19" s="5">
        <v>4301</v>
      </c>
    </row>
    <row r="20" spans="1:5" ht="14.4">
      <c r="A20" s="5">
        <v>4604</v>
      </c>
      <c r="B20" s="5" t="s">
        <v>41</v>
      </c>
      <c r="C20" s="5" t="s">
        <v>42</v>
      </c>
      <c r="D20" s="5" t="s">
        <v>8</v>
      </c>
      <c r="E20" s="5">
        <v>4604</v>
      </c>
    </row>
    <row r="21" spans="1:5" ht="14.4">
      <c r="A21" s="5">
        <v>4702</v>
      </c>
      <c r="B21" s="5" t="s">
        <v>43</v>
      </c>
      <c r="C21" s="5" t="s">
        <v>44</v>
      </c>
      <c r="D21" s="5" t="s">
        <v>8</v>
      </c>
      <c r="E21" s="5">
        <v>4702</v>
      </c>
    </row>
    <row r="22" spans="1:5" ht="14.4">
      <c r="A22" s="5">
        <v>4700</v>
      </c>
      <c r="B22" s="5" t="s">
        <v>45</v>
      </c>
      <c r="C22" s="5" t="s">
        <v>46</v>
      </c>
      <c r="D22" s="5" t="s">
        <v>8</v>
      </c>
      <c r="E22" s="5">
        <v>4700</v>
      </c>
    </row>
    <row r="23" spans="1:5" ht="14.4">
      <c r="A23" s="5">
        <v>5102</v>
      </c>
      <c r="B23" s="5" t="s">
        <v>47</v>
      </c>
      <c r="C23" s="5" t="s">
        <v>48</v>
      </c>
      <c r="D23" s="5" t="s">
        <v>8</v>
      </c>
      <c r="E23" s="5">
        <v>5102</v>
      </c>
    </row>
    <row r="24" spans="1:5" ht="14.4">
      <c r="A24" s="5">
        <v>33</v>
      </c>
      <c r="B24" s="5" t="s">
        <v>49</v>
      </c>
      <c r="C24" s="5" t="s">
        <v>50</v>
      </c>
      <c r="D24" s="5" t="s">
        <v>8</v>
      </c>
      <c r="E24" s="5">
        <v>33</v>
      </c>
    </row>
    <row r="25" spans="1:5" ht="14.4">
      <c r="A25" s="5">
        <v>32</v>
      </c>
      <c r="B25" s="5" t="s">
        <v>51</v>
      </c>
      <c r="C25" s="5" t="s">
        <v>52</v>
      </c>
      <c r="D25" s="5" t="s">
        <v>8</v>
      </c>
      <c r="E25" s="5">
        <v>32</v>
      </c>
    </row>
    <row r="26" spans="1:5" ht="14.4">
      <c r="A26" s="5">
        <v>31</v>
      </c>
      <c r="B26" s="5" t="s">
        <v>53</v>
      </c>
      <c r="C26" s="5" t="s">
        <v>54</v>
      </c>
      <c r="D26" s="5" t="s">
        <v>8</v>
      </c>
      <c r="E26" s="5">
        <v>31</v>
      </c>
    </row>
    <row r="27" spans="1:5" ht="14.4">
      <c r="A27" s="5">
        <v>5702</v>
      </c>
      <c r="B27" s="5" t="s">
        <v>55</v>
      </c>
      <c r="C27" s="5" t="s">
        <v>56</v>
      </c>
      <c r="D27" s="5" t="s">
        <v>8</v>
      </c>
      <c r="E27" s="5">
        <v>5702</v>
      </c>
    </row>
    <row r="28" spans="1:5" ht="14.4">
      <c r="A28" s="5">
        <v>5202</v>
      </c>
      <c r="B28" s="5" t="s">
        <v>57</v>
      </c>
      <c r="C28" s="5" t="s">
        <v>58</v>
      </c>
      <c r="D28" s="5" t="s">
        <v>8</v>
      </c>
      <c r="E28" s="5">
        <v>5202</v>
      </c>
    </row>
    <row r="29" spans="1:5" ht="14.4">
      <c r="A29" s="5">
        <v>5302</v>
      </c>
      <c r="B29" s="5" t="s">
        <v>59</v>
      </c>
      <c r="C29" s="5" t="s">
        <v>60</v>
      </c>
      <c r="D29" s="5" t="s">
        <v>8</v>
      </c>
      <c r="E29" s="5">
        <v>5302</v>
      </c>
    </row>
    <row r="30" spans="1:5" ht="14.4">
      <c r="A30" s="5">
        <v>5402</v>
      </c>
      <c r="B30" s="5" t="s">
        <v>61</v>
      </c>
      <c r="C30" s="5" t="s">
        <v>62</v>
      </c>
      <c r="D30" s="5" t="s">
        <v>8</v>
      </c>
      <c r="E30" s="5">
        <v>5402</v>
      </c>
    </row>
    <row r="31" spans="1:5" ht="14.4">
      <c r="A31" s="5">
        <v>5503</v>
      </c>
      <c r="B31" s="5" t="s">
        <v>63</v>
      </c>
      <c r="C31" s="5" t="s">
        <v>64</v>
      </c>
      <c r="D31" s="5" t="s">
        <v>8</v>
      </c>
      <c r="E31" s="5">
        <v>5503</v>
      </c>
    </row>
    <row r="32" spans="1:5" ht="14.4">
      <c r="A32" s="5">
        <v>5002</v>
      </c>
      <c r="B32" s="5" t="s">
        <v>65</v>
      </c>
      <c r="C32" s="5" t="s">
        <v>66</v>
      </c>
      <c r="D32" s="5" t="s">
        <v>8</v>
      </c>
      <c r="E32" s="5">
        <v>5002</v>
      </c>
    </row>
    <row r="33" spans="1:5" ht="14.4">
      <c r="A33" s="5">
        <v>5004</v>
      </c>
      <c r="B33" s="5" t="s">
        <v>67</v>
      </c>
      <c r="C33" s="5" t="s">
        <v>68</v>
      </c>
      <c r="D33" s="5" t="s">
        <v>8</v>
      </c>
      <c r="E33" s="5">
        <v>5004</v>
      </c>
    </row>
    <row r="34" spans="1:5" ht="14.4">
      <c r="A34" s="5">
        <v>5103</v>
      </c>
      <c r="B34" s="5" t="s">
        <v>69</v>
      </c>
      <c r="C34" s="5" t="s">
        <v>70</v>
      </c>
      <c r="D34" s="5" t="s">
        <v>8</v>
      </c>
      <c r="E34" s="5">
        <v>5103</v>
      </c>
    </row>
    <row r="35" spans="1:5" ht="14.4">
      <c r="A35" s="5">
        <v>5104</v>
      </c>
      <c r="B35" s="5" t="s">
        <v>71</v>
      </c>
      <c r="C35" s="5" t="s">
        <v>72</v>
      </c>
      <c r="D35" s="5" t="s">
        <v>8</v>
      </c>
      <c r="E35" s="5">
        <v>5104</v>
      </c>
    </row>
    <row r="36" spans="1:5" ht="14.4">
      <c r="A36" s="5">
        <v>29</v>
      </c>
      <c r="B36" s="5" t="s">
        <v>73</v>
      </c>
      <c r="C36" s="5" t="s">
        <v>74</v>
      </c>
      <c r="D36" s="5" t="s">
        <v>8</v>
      </c>
      <c r="E36" s="5">
        <v>29</v>
      </c>
    </row>
    <row r="37" spans="1:5" ht="14.4">
      <c r="A37" s="5">
        <v>73</v>
      </c>
      <c r="B37" s="5" t="s">
        <v>75</v>
      </c>
      <c r="C37" s="5" t="s">
        <v>76</v>
      </c>
      <c r="D37" s="5" t="s">
        <v>8</v>
      </c>
      <c r="E37" s="5">
        <v>73</v>
      </c>
    </row>
    <row r="38" spans="1:5" ht="14.4">
      <c r="A38" s="5">
        <v>5003</v>
      </c>
      <c r="B38" s="5" t="s">
        <v>77</v>
      </c>
      <c r="C38" s="5" t="s">
        <v>78</v>
      </c>
      <c r="D38" s="5" t="s">
        <v>8</v>
      </c>
      <c r="E38" s="5">
        <v>5003</v>
      </c>
    </row>
    <row r="39" spans="1:5" ht="14.4">
      <c r="A39" s="5">
        <v>5400</v>
      </c>
      <c r="B39" s="5" t="s">
        <v>79</v>
      </c>
      <c r="C39" s="5" t="s">
        <v>80</v>
      </c>
      <c r="D39" s="5" t="s">
        <v>8</v>
      </c>
      <c r="E39" s="5">
        <v>5400</v>
      </c>
    </row>
    <row r="40" spans="1:5" ht="14.4">
      <c r="A40" s="5">
        <v>5600</v>
      </c>
      <c r="B40" s="5" t="s">
        <v>81</v>
      </c>
      <c r="C40" s="5" t="s">
        <v>82</v>
      </c>
      <c r="D40" s="5" t="s">
        <v>8</v>
      </c>
      <c r="E40" s="5">
        <v>5600</v>
      </c>
    </row>
    <row r="41" spans="1:5" ht="14.4">
      <c r="A41" s="5">
        <v>1</v>
      </c>
      <c r="B41" s="5" t="s">
        <v>83</v>
      </c>
      <c r="C41" s="5" t="s">
        <v>84</v>
      </c>
      <c r="D41" s="5" t="s">
        <v>8</v>
      </c>
      <c r="E41" s="5">
        <v>1</v>
      </c>
    </row>
    <row r="42" spans="1:5" ht="14.4">
      <c r="A42" s="5">
        <v>2</v>
      </c>
      <c r="B42" s="5" t="s">
        <v>85</v>
      </c>
      <c r="C42" s="5" t="s">
        <v>86</v>
      </c>
      <c r="D42" s="5" t="s">
        <v>8</v>
      </c>
      <c r="E42" s="5">
        <v>2</v>
      </c>
    </row>
    <row r="43" spans="1:5" ht="14.4">
      <c r="A43" s="5">
        <v>5404</v>
      </c>
      <c r="B43" s="5" t="s">
        <v>87</v>
      </c>
      <c r="C43" s="5" t="s">
        <v>88</v>
      </c>
      <c r="D43" s="5" t="s">
        <v>8</v>
      </c>
      <c r="E43" s="5">
        <v>5404</v>
      </c>
    </row>
    <row r="44" spans="1:5" ht="14.4">
      <c r="A44" s="5">
        <v>62</v>
      </c>
      <c r="B44" s="5" t="s">
        <v>89</v>
      </c>
      <c r="C44" s="5" t="s">
        <v>90</v>
      </c>
      <c r="D44" s="5" t="s">
        <v>8</v>
      </c>
      <c r="E44" s="5">
        <v>62</v>
      </c>
    </row>
    <row r="45" spans="1:5" ht="14.4">
      <c r="A45" s="5">
        <v>4601</v>
      </c>
      <c r="B45" s="5" t="s">
        <v>91</v>
      </c>
      <c r="C45" s="5" t="s">
        <v>92</v>
      </c>
      <c r="D45" s="5" t="s">
        <v>8</v>
      </c>
      <c r="E45" s="5">
        <v>4601</v>
      </c>
    </row>
    <row r="46" spans="1:5" ht="14.4">
      <c r="A46" s="5">
        <v>72</v>
      </c>
      <c r="B46" s="5" t="s">
        <v>93</v>
      </c>
      <c r="C46" s="5" t="s">
        <v>94</v>
      </c>
      <c r="D46" s="5" t="s">
        <v>8</v>
      </c>
      <c r="E46" s="5">
        <v>72</v>
      </c>
    </row>
    <row r="47" spans="1:5" ht="14.4">
      <c r="A47" s="5">
        <v>20</v>
      </c>
      <c r="B47" s="5" t="s">
        <v>95</v>
      </c>
      <c r="C47" s="5" t="s">
        <v>96</v>
      </c>
      <c r="D47" s="5" t="s">
        <v>8</v>
      </c>
      <c r="E47" s="5">
        <v>20</v>
      </c>
    </row>
    <row r="48" spans="1:5" ht="14.4">
      <c r="A48" s="5">
        <v>5201</v>
      </c>
      <c r="B48" s="5" t="s">
        <v>97</v>
      </c>
      <c r="C48" s="5" t="s">
        <v>98</v>
      </c>
      <c r="D48" s="5" t="s">
        <v>8</v>
      </c>
      <c r="E48" s="5">
        <v>5201</v>
      </c>
    </row>
    <row r="49" spans="1:5" ht="14.4">
      <c r="A49" s="5">
        <v>4704</v>
      </c>
      <c r="B49" s="5" t="s">
        <v>99</v>
      </c>
      <c r="C49" s="5" t="s">
        <v>99</v>
      </c>
      <c r="D49" s="5" t="s">
        <v>8</v>
      </c>
      <c r="E49" s="5">
        <v>4704</v>
      </c>
    </row>
    <row r="50" spans="1:5" ht="14.4">
      <c r="A50" s="5">
        <v>63</v>
      </c>
      <c r="B50" s="5" t="s">
        <v>100</v>
      </c>
      <c r="C50" s="5" t="s">
        <v>101</v>
      </c>
      <c r="D50" s="5" t="s">
        <v>8</v>
      </c>
      <c r="E50" s="5">
        <v>63</v>
      </c>
    </row>
    <row r="51" spans="1:5" ht="14.4">
      <c r="A51" s="5">
        <v>61</v>
      </c>
      <c r="B51" s="5" t="s">
        <v>102</v>
      </c>
      <c r="C51" s="5" t="s">
        <v>103</v>
      </c>
      <c r="D51" s="5" t="s">
        <v>8</v>
      </c>
      <c r="E51" s="5">
        <v>61</v>
      </c>
    </row>
    <row r="52" spans="1:5" ht="14.4">
      <c r="A52" s="5">
        <v>23</v>
      </c>
      <c r="B52" s="5" t="s">
        <v>104</v>
      </c>
      <c r="C52" s="5" t="s">
        <v>105</v>
      </c>
      <c r="D52" s="5" t="s">
        <v>8</v>
      </c>
      <c r="E52" s="5">
        <v>23</v>
      </c>
    </row>
    <row r="53" spans="1:5" ht="14.4">
      <c r="A53" s="5">
        <v>5403</v>
      </c>
      <c r="B53" s="5" t="s">
        <v>106</v>
      </c>
      <c r="C53" s="5" t="s">
        <v>107</v>
      </c>
      <c r="D53" s="5" t="s">
        <v>8</v>
      </c>
      <c r="E53" s="5">
        <v>5403</v>
      </c>
    </row>
    <row r="54" spans="1:5" ht="14.4">
      <c r="A54" s="5">
        <v>4701</v>
      </c>
      <c r="B54" s="5" t="s">
        <v>108</v>
      </c>
      <c r="C54" s="5" t="s">
        <v>109</v>
      </c>
      <c r="D54" s="5" t="s">
        <v>8</v>
      </c>
      <c r="E54" s="5">
        <v>4701</v>
      </c>
    </row>
    <row r="55" spans="1:5" ht="14.4">
      <c r="A55" s="5">
        <v>3</v>
      </c>
      <c r="B55" s="5" t="s">
        <v>110</v>
      </c>
      <c r="C55" s="5" t="s">
        <v>111</v>
      </c>
      <c r="D55" s="5" t="s">
        <v>8</v>
      </c>
      <c r="E55" s="5">
        <v>3</v>
      </c>
    </row>
    <row r="56" spans="1:5" ht="14.4">
      <c r="A56" s="5">
        <v>22</v>
      </c>
      <c r="B56" s="5" t="s">
        <v>112</v>
      </c>
      <c r="C56" s="5" t="s">
        <v>113</v>
      </c>
      <c r="D56" s="5" t="s">
        <v>8</v>
      </c>
      <c r="E56" s="5">
        <v>22</v>
      </c>
    </row>
    <row r="57" spans="1:5" ht="14.4">
      <c r="A57" s="5">
        <v>21</v>
      </c>
      <c r="B57" s="5" t="s">
        <v>114</v>
      </c>
      <c r="C57" s="5" t="s">
        <v>115</v>
      </c>
      <c r="D57" s="5" t="s">
        <v>8</v>
      </c>
      <c r="E57" s="5">
        <v>21</v>
      </c>
    </row>
    <row r="58" spans="1:5" ht="14.4">
      <c r="A58" s="5">
        <v>4202</v>
      </c>
      <c r="B58" s="5" t="s">
        <v>116</v>
      </c>
      <c r="C58" s="5" t="s">
        <v>117</v>
      </c>
      <c r="D58" s="5" t="s">
        <v>8</v>
      </c>
      <c r="E58" s="5">
        <v>4202</v>
      </c>
    </row>
    <row r="59" spans="1:5" ht="14.4">
      <c r="A59" s="5">
        <v>4703</v>
      </c>
      <c r="B59" s="5" t="s">
        <v>118</v>
      </c>
      <c r="C59" s="5" t="s">
        <v>119</v>
      </c>
      <c r="D59" s="5" t="s">
        <v>8</v>
      </c>
      <c r="E59" s="5">
        <v>4703</v>
      </c>
    </row>
    <row r="60" spans="1:5" ht="14.4">
      <c r="A60" s="5">
        <v>27</v>
      </c>
      <c r="B60" s="5" t="s">
        <v>120</v>
      </c>
      <c r="C60" s="5" t="s">
        <v>121</v>
      </c>
      <c r="D60" s="5" t="s">
        <v>8</v>
      </c>
      <c r="E60" s="5">
        <v>27</v>
      </c>
    </row>
    <row r="61" spans="1:5" ht="14.4">
      <c r="A61" s="5">
        <v>9</v>
      </c>
      <c r="B61" s="5" t="s">
        <v>122</v>
      </c>
      <c r="C61" s="5" t="s">
        <v>123</v>
      </c>
      <c r="D61" s="5" t="s">
        <v>8</v>
      </c>
      <c r="E61" s="5">
        <v>9</v>
      </c>
    </row>
    <row r="62" spans="1:5" ht="14.4">
      <c r="A62" s="5">
        <v>8</v>
      </c>
      <c r="B62" s="5" t="s">
        <v>124</v>
      </c>
      <c r="C62" s="5" t="s">
        <v>125</v>
      </c>
      <c r="D62" s="5" t="s">
        <v>8</v>
      </c>
      <c r="E62" s="5">
        <v>8</v>
      </c>
    </row>
    <row r="63" spans="1:5" ht="14.4">
      <c r="A63" s="5">
        <v>11</v>
      </c>
      <c r="B63" s="5" t="s">
        <v>126</v>
      </c>
      <c r="C63" s="5" t="s">
        <v>127</v>
      </c>
      <c r="D63" s="5" t="s">
        <v>8</v>
      </c>
      <c r="E63" s="5">
        <v>11</v>
      </c>
    </row>
    <row r="64" spans="1:5" ht="14.4">
      <c r="A64" s="5">
        <v>15</v>
      </c>
      <c r="B64" s="5" t="s">
        <v>128</v>
      </c>
      <c r="C64" s="5" t="s">
        <v>129</v>
      </c>
      <c r="D64" s="5" t="s">
        <v>8</v>
      </c>
      <c r="E64" s="5">
        <v>15</v>
      </c>
    </row>
    <row r="65" spans="1:5" ht="14.4">
      <c r="A65" s="5">
        <v>12</v>
      </c>
      <c r="B65" s="5" t="s">
        <v>130</v>
      </c>
      <c r="C65" s="5" t="s">
        <v>131</v>
      </c>
      <c r="D65" s="5" t="s">
        <v>8</v>
      </c>
      <c r="E65" s="5">
        <v>12</v>
      </c>
    </row>
    <row r="66" spans="1:5" ht="14.4">
      <c r="A66" s="5">
        <v>14</v>
      </c>
      <c r="B66" s="5" t="s">
        <v>132</v>
      </c>
      <c r="C66" s="5" t="s">
        <v>133</v>
      </c>
      <c r="D66" s="5" t="s">
        <v>8</v>
      </c>
      <c r="E66" s="5">
        <v>14</v>
      </c>
    </row>
    <row r="67" spans="1:5" ht="14.4">
      <c r="A67" s="5">
        <v>13</v>
      </c>
      <c r="B67" s="5" t="s">
        <v>134</v>
      </c>
      <c r="C67" s="5" t="s">
        <v>135</v>
      </c>
      <c r="D67" s="5" t="s">
        <v>8</v>
      </c>
      <c r="E67" s="5">
        <v>13</v>
      </c>
    </row>
    <row r="68" spans="1:5" ht="14.4">
      <c r="A68" s="5">
        <v>10</v>
      </c>
      <c r="B68" s="5" t="s">
        <v>136</v>
      </c>
      <c r="C68" s="5" t="s">
        <v>137</v>
      </c>
      <c r="D68" s="5" t="s">
        <v>8</v>
      </c>
      <c r="E68" s="5">
        <v>10</v>
      </c>
    </row>
    <row r="69" spans="1:5" ht="14.4">
      <c r="A69" s="5">
        <v>5200</v>
      </c>
      <c r="B69" s="5" t="s">
        <v>138</v>
      </c>
      <c r="C69" s="5" t="s">
        <v>139</v>
      </c>
      <c r="D69" s="5" t="s">
        <v>8</v>
      </c>
      <c r="E69" s="5">
        <v>5200</v>
      </c>
    </row>
    <row r="70" spans="1:5" ht="14.4">
      <c r="A70" s="5">
        <v>4503</v>
      </c>
      <c r="B70" s="5" t="s">
        <v>140</v>
      </c>
      <c r="C70" s="5" t="s">
        <v>141</v>
      </c>
      <c r="D70" s="5" t="s">
        <v>8</v>
      </c>
      <c r="E70" s="5">
        <v>4503</v>
      </c>
    </row>
    <row r="71" spans="1:5" ht="14.4">
      <c r="A71" s="5">
        <v>25</v>
      </c>
      <c r="B71" s="5" t="s">
        <v>142</v>
      </c>
      <c r="C71" s="5" t="s">
        <v>143</v>
      </c>
      <c r="D71" s="5" t="s">
        <v>8</v>
      </c>
      <c r="E71" s="5">
        <v>25</v>
      </c>
    </row>
    <row r="72" spans="1:5" ht="14.4">
      <c r="A72" s="5">
        <v>26</v>
      </c>
      <c r="B72" s="5" t="s">
        <v>144</v>
      </c>
      <c r="C72" s="5" t="s">
        <v>145</v>
      </c>
      <c r="D72" s="5" t="s">
        <v>8</v>
      </c>
      <c r="E72" s="5">
        <v>26</v>
      </c>
    </row>
    <row r="73" spans="1:5" ht="14.4">
      <c r="A73" s="5">
        <v>60</v>
      </c>
      <c r="B73" s="5" t="s">
        <v>146</v>
      </c>
      <c r="C73" s="5" t="s">
        <v>147</v>
      </c>
      <c r="D73" s="5" t="s">
        <v>8</v>
      </c>
      <c r="E73" s="5">
        <v>60</v>
      </c>
    </row>
    <row r="74" spans="1:5" ht="14.4">
      <c r="A74" s="5">
        <v>4602</v>
      </c>
      <c r="B74" s="5" t="s">
        <v>148</v>
      </c>
      <c r="C74" s="5" t="s">
        <v>149</v>
      </c>
      <c r="D74" s="5" t="s">
        <v>8</v>
      </c>
      <c r="E74" s="5">
        <v>4602</v>
      </c>
    </row>
    <row r="75" spans="1:5" ht="14.4">
      <c r="A75" s="5">
        <v>5303</v>
      </c>
      <c r="B75" s="5" t="s">
        <v>150</v>
      </c>
      <c r="C75" s="5" t="s">
        <v>151</v>
      </c>
      <c r="D75" s="5" t="s">
        <v>8</v>
      </c>
      <c r="E75" s="5">
        <v>5303</v>
      </c>
    </row>
    <row r="76" spans="1:5" ht="14.4">
      <c r="A76" s="5">
        <v>5301</v>
      </c>
      <c r="B76" s="5" t="s">
        <v>152</v>
      </c>
      <c r="C76" s="5" t="s">
        <v>153</v>
      </c>
      <c r="D76" s="5" t="s">
        <v>8</v>
      </c>
      <c r="E76" s="5">
        <v>5301</v>
      </c>
    </row>
    <row r="77" spans="1:5" ht="14.4">
      <c r="A77" s="5">
        <v>5300</v>
      </c>
      <c r="B77" s="5" t="s">
        <v>154</v>
      </c>
      <c r="C77" s="5" t="s">
        <v>155</v>
      </c>
      <c r="D77" s="5" t="s">
        <v>8</v>
      </c>
      <c r="E77" s="5">
        <v>5300</v>
      </c>
    </row>
    <row r="78" spans="1:5" ht="14.4">
      <c r="A78" s="5">
        <v>4603</v>
      </c>
      <c r="B78" s="5" t="s">
        <v>156</v>
      </c>
      <c r="C78" s="5" t="s">
        <v>157</v>
      </c>
      <c r="D78" s="5" t="s">
        <v>8</v>
      </c>
      <c r="E78" s="5">
        <v>4603</v>
      </c>
    </row>
    <row r="79" spans="1:5" ht="14.4">
      <c r="A79" s="5">
        <v>4905</v>
      </c>
      <c r="B79" s="5" t="s">
        <v>158</v>
      </c>
      <c r="C79" s="5" t="s">
        <v>159</v>
      </c>
      <c r="D79" s="5" t="s">
        <v>8</v>
      </c>
      <c r="E79" s="5">
        <v>4905</v>
      </c>
    </row>
    <row r="80" spans="1:5" ht="14.4">
      <c r="A80" s="5">
        <v>37</v>
      </c>
      <c r="B80" s="5" t="s">
        <v>160</v>
      </c>
      <c r="C80" s="5" t="s">
        <v>161</v>
      </c>
      <c r="D80" s="5" t="s">
        <v>8</v>
      </c>
      <c r="E80" s="5">
        <v>37</v>
      </c>
    </row>
    <row r="81" spans="1:5" ht="14.4">
      <c r="A81" s="5">
        <v>4500</v>
      </c>
      <c r="B81" s="5" t="s">
        <v>162</v>
      </c>
      <c r="C81" s="5" t="s">
        <v>163</v>
      </c>
      <c r="D81" s="5" t="s">
        <v>8</v>
      </c>
      <c r="E81" s="5">
        <v>4500</v>
      </c>
    </row>
    <row r="82" spans="1:5" ht="14.4">
      <c r="A82" s="5">
        <v>28</v>
      </c>
      <c r="B82" s="5" t="s">
        <v>164</v>
      </c>
      <c r="C82" s="5" t="s">
        <v>165</v>
      </c>
      <c r="D82" s="5" t="s">
        <v>8</v>
      </c>
      <c r="E82" s="5">
        <v>28</v>
      </c>
    </row>
    <row r="83" spans="1:5" ht="14.4">
      <c r="A83" s="5">
        <v>30</v>
      </c>
      <c r="B83" s="5" t="s">
        <v>166</v>
      </c>
      <c r="C83" s="5" t="s">
        <v>167</v>
      </c>
      <c r="D83" s="5" t="s">
        <v>8</v>
      </c>
      <c r="E83" s="5">
        <v>30</v>
      </c>
    </row>
    <row r="84" spans="1:5" ht="14.4">
      <c r="A84" s="5">
        <v>4200</v>
      </c>
      <c r="B84" s="5" t="s">
        <v>168</v>
      </c>
      <c r="C84" s="5" t="s">
        <v>169</v>
      </c>
      <c r="D84" s="5" t="s">
        <v>8</v>
      </c>
      <c r="E84" s="5">
        <v>4200</v>
      </c>
    </row>
    <row r="85" spans="1:5" ht="14.4">
      <c r="A85" s="5">
        <v>5203</v>
      </c>
      <c r="B85" s="5" t="s">
        <v>170</v>
      </c>
      <c r="C85" s="5" t="s">
        <v>171</v>
      </c>
      <c r="D85" s="5" t="s">
        <v>8</v>
      </c>
      <c r="E85" s="5">
        <v>5203</v>
      </c>
    </row>
    <row r="86" spans="1:5" ht="14.4">
      <c r="A86" s="5">
        <v>4902</v>
      </c>
      <c r="B86" s="5" t="s">
        <v>172</v>
      </c>
      <c r="C86" s="5" t="s">
        <v>173</v>
      </c>
      <c r="D86" s="5" t="s">
        <v>8</v>
      </c>
      <c r="E86" s="5">
        <v>4902</v>
      </c>
    </row>
    <row r="87" spans="1:5" ht="14.4">
      <c r="A87" s="5">
        <v>4901</v>
      </c>
      <c r="B87" s="5" t="s">
        <v>174</v>
      </c>
      <c r="C87" s="5" t="s">
        <v>174</v>
      </c>
      <c r="D87" s="5" t="s">
        <v>8</v>
      </c>
      <c r="E87" s="5">
        <v>4901</v>
      </c>
    </row>
    <row r="88" spans="1:5" ht="14.4">
      <c r="A88" s="5">
        <v>69</v>
      </c>
      <c r="B88" s="5" t="s">
        <v>175</v>
      </c>
      <c r="C88" s="5" t="s">
        <v>176</v>
      </c>
      <c r="D88" s="5" t="s">
        <v>8</v>
      </c>
      <c r="E88" s="5">
        <v>69</v>
      </c>
    </row>
    <row r="89" spans="1:5" ht="14.4">
      <c r="A89" s="5">
        <v>4404</v>
      </c>
      <c r="B89" s="5" t="s">
        <v>177</v>
      </c>
      <c r="C89" s="5" t="s">
        <v>177</v>
      </c>
      <c r="D89" s="5" t="s">
        <v>8</v>
      </c>
      <c r="E89" s="5">
        <v>4404</v>
      </c>
    </row>
    <row r="90" spans="1:5" ht="14.4">
      <c r="A90" s="5">
        <v>5801</v>
      </c>
      <c r="B90" s="5" t="s">
        <v>178</v>
      </c>
      <c r="C90" s="5" t="s">
        <v>179</v>
      </c>
      <c r="D90" s="5" t="s">
        <v>8</v>
      </c>
      <c r="E90" s="5">
        <v>5801</v>
      </c>
    </row>
    <row r="91" spans="1:5" ht="14.4">
      <c r="A91" s="5">
        <v>5502</v>
      </c>
      <c r="B91" s="5" t="s">
        <v>180</v>
      </c>
      <c r="C91" s="5" t="s">
        <v>181</v>
      </c>
      <c r="D91" s="5" t="s">
        <v>8</v>
      </c>
      <c r="E91" s="5">
        <v>5502</v>
      </c>
    </row>
    <row r="92" spans="1:5" ht="14.4">
      <c r="A92" s="5">
        <v>5602</v>
      </c>
      <c r="B92" s="5" t="s">
        <v>182</v>
      </c>
      <c r="C92" s="5" t="s">
        <v>183</v>
      </c>
      <c r="D92" s="5" t="s">
        <v>8</v>
      </c>
      <c r="E92" s="5">
        <v>5602</v>
      </c>
    </row>
    <row r="93" spans="1:5" ht="14.4">
      <c r="A93" s="5">
        <v>5501</v>
      </c>
      <c r="B93" s="5" t="s">
        <v>184</v>
      </c>
      <c r="C93" s="5" t="s">
        <v>185</v>
      </c>
      <c r="D93" s="5" t="s">
        <v>8</v>
      </c>
      <c r="E93" s="5">
        <v>5501</v>
      </c>
    </row>
    <row r="94" spans="1:5" ht="14.4">
      <c r="A94" s="5">
        <v>4502</v>
      </c>
      <c r="B94" s="5" t="s">
        <v>186</v>
      </c>
      <c r="C94" s="5" t="s">
        <v>187</v>
      </c>
      <c r="D94" s="5" t="s">
        <v>8</v>
      </c>
      <c r="E94" s="5">
        <v>4502</v>
      </c>
    </row>
    <row r="95" spans="1:5" ht="14.4">
      <c r="A95" s="5">
        <v>5701</v>
      </c>
      <c r="B95" s="5" t="s">
        <v>188</v>
      </c>
      <c r="C95" s="5" t="s">
        <v>189</v>
      </c>
      <c r="D95" s="5" t="s">
        <v>8</v>
      </c>
      <c r="E95" s="5">
        <v>5701</v>
      </c>
    </row>
    <row r="96" spans="1:5" ht="14.4">
      <c r="A96" s="5">
        <v>5100</v>
      </c>
      <c r="B96" s="5" t="s">
        <v>190</v>
      </c>
      <c r="C96" s="5" t="s">
        <v>191</v>
      </c>
      <c r="D96" s="5" t="s">
        <v>8</v>
      </c>
      <c r="E96" s="5">
        <v>5100</v>
      </c>
    </row>
    <row r="97" spans="1:5" ht="14.4">
      <c r="A97" s="5">
        <v>5500</v>
      </c>
      <c r="B97" s="5" t="s">
        <v>192</v>
      </c>
      <c r="C97" s="5" t="s">
        <v>193</v>
      </c>
      <c r="D97" s="5" t="s">
        <v>8</v>
      </c>
      <c r="E97" s="5">
        <v>5500</v>
      </c>
    </row>
    <row r="98" spans="1:5" ht="14.4">
      <c r="A98" s="5">
        <v>4900</v>
      </c>
      <c r="B98" s="5" t="s">
        <v>194</v>
      </c>
      <c r="C98" s="5" t="s">
        <v>195</v>
      </c>
      <c r="D98" s="5" t="s">
        <v>8</v>
      </c>
      <c r="E98" s="5">
        <v>4900</v>
      </c>
    </row>
    <row r="99" spans="1:5" ht="14.4">
      <c r="A99" s="5">
        <v>5000</v>
      </c>
      <c r="B99" s="5" t="s">
        <v>196</v>
      </c>
      <c r="C99" s="5" t="s">
        <v>197</v>
      </c>
      <c r="D99" s="5" t="s">
        <v>8</v>
      </c>
      <c r="E99" s="5">
        <v>5000</v>
      </c>
    </row>
    <row r="100" spans="1:5" ht="14.4">
      <c r="A100" s="5">
        <v>5401</v>
      </c>
      <c r="B100" s="5" t="s">
        <v>198</v>
      </c>
      <c r="C100" s="5" t="s">
        <v>198</v>
      </c>
      <c r="D100" s="5" t="s">
        <v>8</v>
      </c>
      <c r="E100" s="5">
        <v>5401</v>
      </c>
    </row>
    <row r="101" spans="1:5" ht="14.4">
      <c r="A101" s="5">
        <v>5601</v>
      </c>
      <c r="B101" s="5" t="s">
        <v>199</v>
      </c>
      <c r="C101" s="5" t="s">
        <v>199</v>
      </c>
      <c r="D101" s="5" t="s">
        <v>8</v>
      </c>
      <c r="E101" s="5">
        <v>5601</v>
      </c>
    </row>
    <row r="102" spans="1:5" ht="14.4">
      <c r="A102" s="5">
        <v>4904</v>
      </c>
      <c r="B102" s="5" t="s">
        <v>200</v>
      </c>
      <c r="C102" s="5" t="s">
        <v>201</v>
      </c>
      <c r="D102" s="5" t="s">
        <v>8</v>
      </c>
      <c r="E102" s="5">
        <v>4904</v>
      </c>
    </row>
    <row r="103" spans="1:5" ht="14.4">
      <c r="A103" s="5">
        <v>4803</v>
      </c>
      <c r="B103" s="5" t="s">
        <v>202</v>
      </c>
      <c r="C103" s="5" t="s">
        <v>203</v>
      </c>
      <c r="D103" s="5" t="s">
        <v>8</v>
      </c>
      <c r="E103" s="5">
        <v>4803</v>
      </c>
    </row>
    <row r="104" spans="1:5" ht="14.4">
      <c r="A104" s="5">
        <v>17</v>
      </c>
      <c r="B104" s="5" t="s">
        <v>204</v>
      </c>
      <c r="C104" s="5" t="s">
        <v>205</v>
      </c>
      <c r="D104" s="5" t="s">
        <v>8</v>
      </c>
      <c r="E104" s="5">
        <v>17</v>
      </c>
    </row>
    <row r="105" spans="1:5" ht="14.4">
      <c r="A105" s="5">
        <v>4402</v>
      </c>
      <c r="B105" s="5" t="s">
        <v>206</v>
      </c>
      <c r="C105" s="5" t="s">
        <v>207</v>
      </c>
      <c r="D105" s="5" t="s">
        <v>8</v>
      </c>
      <c r="E105" s="5">
        <v>4402</v>
      </c>
    </row>
    <row r="106" spans="1:5" ht="14.4">
      <c r="A106" s="5">
        <v>66</v>
      </c>
      <c r="B106" s="5" t="s">
        <v>206</v>
      </c>
      <c r="C106" s="5" t="s">
        <v>207</v>
      </c>
      <c r="D106" s="5" t="s">
        <v>8</v>
      </c>
      <c r="E106" s="5">
        <v>66</v>
      </c>
    </row>
    <row r="107" spans="1:5" ht="14.4">
      <c r="A107" s="5">
        <v>5101</v>
      </c>
      <c r="B107" s="5" t="s">
        <v>208</v>
      </c>
      <c r="C107" s="5" t="s">
        <v>209</v>
      </c>
      <c r="D107" s="5" t="s">
        <v>8</v>
      </c>
      <c r="E107" s="5">
        <v>5101</v>
      </c>
    </row>
    <row r="108" spans="1:5" ht="14.4">
      <c r="A108" s="5">
        <v>5603</v>
      </c>
      <c r="B108" s="5" t="s">
        <v>210</v>
      </c>
      <c r="C108" s="5" t="s">
        <v>211</v>
      </c>
      <c r="D108" s="5" t="s">
        <v>8</v>
      </c>
      <c r="E108" s="5">
        <v>5603</v>
      </c>
    </row>
    <row r="109" spans="1:5" ht="14.4">
      <c r="A109" s="5">
        <v>5802</v>
      </c>
      <c r="B109" s="5" t="s">
        <v>212</v>
      </c>
      <c r="C109" s="5" t="s">
        <v>213</v>
      </c>
      <c r="D109" s="5" t="s">
        <v>8</v>
      </c>
      <c r="E109" s="5">
        <v>5802</v>
      </c>
    </row>
    <row r="110" spans="1:5" ht="14.4">
      <c r="A110" s="5">
        <v>4903</v>
      </c>
      <c r="B110" s="5" t="s">
        <v>214</v>
      </c>
      <c r="C110" s="5" t="s">
        <v>215</v>
      </c>
      <c r="D110" s="5" t="s">
        <v>8</v>
      </c>
      <c r="E110" s="5">
        <v>4903</v>
      </c>
    </row>
    <row r="111" spans="1:5" ht="14.4">
      <c r="A111" s="5">
        <v>16</v>
      </c>
      <c r="B111" s="5" t="s">
        <v>216</v>
      </c>
      <c r="C111" s="5" t="s">
        <v>217</v>
      </c>
      <c r="D111" s="5" t="s">
        <v>8</v>
      </c>
      <c r="E111" s="5">
        <v>16</v>
      </c>
    </row>
    <row r="112" spans="1:5" ht="14.4">
      <c r="A112" s="5">
        <v>4302</v>
      </c>
      <c r="B112" s="5" t="s">
        <v>218</v>
      </c>
      <c r="C112" s="5" t="s">
        <v>219</v>
      </c>
      <c r="D112" s="5" t="s">
        <v>8</v>
      </c>
      <c r="E112" s="5">
        <v>4302</v>
      </c>
    </row>
    <row r="113" spans="1:5" ht="14.4">
      <c r="A113" s="5">
        <v>4802</v>
      </c>
      <c r="B113" s="5" t="s">
        <v>220</v>
      </c>
      <c r="C113" s="5" t="s">
        <v>221</v>
      </c>
      <c r="D113" s="5" t="s">
        <v>8</v>
      </c>
      <c r="E113" s="5">
        <v>4802</v>
      </c>
    </row>
    <row r="114" spans="1:5" ht="14.4">
      <c r="A114" s="5">
        <v>5001</v>
      </c>
      <c r="B114" s="5" t="s">
        <v>222</v>
      </c>
      <c r="C114" s="5" t="s">
        <v>223</v>
      </c>
      <c r="D114" s="5" t="s">
        <v>8</v>
      </c>
      <c r="E114" s="5">
        <v>5001</v>
      </c>
    </row>
    <row r="115" spans="1:5" ht="14.4">
      <c r="A115" s="5">
        <v>4600</v>
      </c>
      <c r="B115" s="5" t="s">
        <v>224</v>
      </c>
      <c r="C115" s="5" t="s">
        <v>225</v>
      </c>
      <c r="D115" s="5" t="s">
        <v>8</v>
      </c>
      <c r="E115" s="5">
        <v>4600</v>
      </c>
    </row>
    <row r="116" spans="1:5" ht="14.4">
      <c r="A116" s="5">
        <v>4</v>
      </c>
      <c r="B116" s="5" t="s">
        <v>226</v>
      </c>
      <c r="C116" s="5" t="s">
        <v>227</v>
      </c>
      <c r="D116" s="5" t="s">
        <v>8</v>
      </c>
      <c r="E116" s="5">
        <v>4</v>
      </c>
    </row>
    <row r="117" spans="1:5" ht="14.4">
      <c r="A117" s="5">
        <v>5803</v>
      </c>
      <c r="B117" s="5" t="s">
        <v>228</v>
      </c>
      <c r="C117" s="5" t="s">
        <v>229</v>
      </c>
      <c r="D117" s="5" t="s">
        <v>8</v>
      </c>
      <c r="E117" s="5">
        <v>5803</v>
      </c>
    </row>
    <row r="118" spans="1:5" ht="14.4">
      <c r="A118" s="5">
        <v>5703</v>
      </c>
      <c r="B118" s="5" t="s">
        <v>230</v>
      </c>
      <c r="C118" s="5" t="s">
        <v>231</v>
      </c>
      <c r="D118" s="5" t="s">
        <v>8</v>
      </c>
      <c r="E118" s="5">
        <v>5703</v>
      </c>
    </row>
    <row r="119" spans="1:5" ht="14.4">
      <c r="A119" s="5">
        <v>41</v>
      </c>
      <c r="B119" s="5" t="s">
        <v>232</v>
      </c>
      <c r="C119" s="5" t="s">
        <v>233</v>
      </c>
      <c r="D119" s="5" t="s">
        <v>234</v>
      </c>
      <c r="E119" s="5">
        <v>41</v>
      </c>
    </row>
    <row r="120" spans="1:5" ht="14.4">
      <c r="A120" s="5">
        <v>82</v>
      </c>
      <c r="B120" s="5" t="s">
        <v>235</v>
      </c>
      <c r="C120" s="5" t="s">
        <v>236</v>
      </c>
      <c r="D120" s="5" t="s">
        <v>8</v>
      </c>
      <c r="E120" s="5">
        <v>82</v>
      </c>
    </row>
    <row r="121" spans="1:5" ht="14.4">
      <c r="A121" s="5">
        <v>87</v>
      </c>
      <c r="B121" s="5" t="s">
        <v>237</v>
      </c>
      <c r="C121" s="5" t="s">
        <v>236</v>
      </c>
      <c r="D121" s="5" t="s">
        <v>8</v>
      </c>
      <c r="E121" s="5">
        <v>87</v>
      </c>
    </row>
    <row r="122" spans="1:5" ht="14.4">
      <c r="A122" s="5">
        <v>5700</v>
      </c>
      <c r="B122" s="5" t="s">
        <v>238</v>
      </c>
      <c r="C122" s="5" t="s">
        <v>239</v>
      </c>
      <c r="D122" s="5" t="s">
        <v>8</v>
      </c>
      <c r="E122" s="5">
        <v>5700</v>
      </c>
    </row>
    <row r="123" spans="1:5" ht="14.4">
      <c r="A123" s="5">
        <v>6</v>
      </c>
      <c r="B123" s="5" t="s">
        <v>240</v>
      </c>
      <c r="C123" s="5" t="s">
        <v>241</v>
      </c>
      <c r="D123" s="5" t="s">
        <v>8</v>
      </c>
      <c r="E123" s="5">
        <v>6</v>
      </c>
    </row>
    <row r="124" spans="1:5" ht="14.4">
      <c r="A124" s="5">
        <v>70</v>
      </c>
      <c r="B124" s="5" t="s">
        <v>242</v>
      </c>
      <c r="C124" s="5" t="s">
        <v>243</v>
      </c>
      <c r="D124" s="5" t="s">
        <v>8</v>
      </c>
      <c r="E124" s="5">
        <v>70</v>
      </c>
    </row>
    <row r="125" spans="1:5" ht="14.4">
      <c r="A125" s="5">
        <v>71</v>
      </c>
      <c r="B125" s="5" t="s">
        <v>244</v>
      </c>
      <c r="C125" s="5" t="s">
        <v>245</v>
      </c>
      <c r="D125" s="5" t="s">
        <v>8</v>
      </c>
      <c r="E125" s="5">
        <v>71</v>
      </c>
    </row>
    <row r="126" spans="1:5" ht="14.4">
      <c r="A126" s="5">
        <v>7</v>
      </c>
      <c r="B126" s="5" t="s">
        <v>246</v>
      </c>
      <c r="C126" s="5" t="s">
        <v>247</v>
      </c>
      <c r="D126" s="5" t="s">
        <v>8</v>
      </c>
      <c r="E126" s="5">
        <v>7</v>
      </c>
    </row>
    <row r="127" spans="1:5" ht="14.4">
      <c r="A127" s="5">
        <v>40</v>
      </c>
      <c r="B127" s="5" t="s">
        <v>248</v>
      </c>
      <c r="C127" s="5" t="s">
        <v>249</v>
      </c>
      <c r="D127" s="5" t="s">
        <v>234</v>
      </c>
      <c r="E127" s="5">
        <v>40</v>
      </c>
    </row>
    <row r="128" spans="1:5" ht="14.4">
      <c r="A128" s="5">
        <v>81</v>
      </c>
      <c r="B128" s="5" t="s">
        <v>250</v>
      </c>
      <c r="C128" s="5" t="s">
        <v>251</v>
      </c>
      <c r="D128" s="5" t="s">
        <v>8</v>
      </c>
      <c r="E128" s="5">
        <v>81</v>
      </c>
    </row>
    <row r="129" spans="1:5" ht="14.4">
      <c r="A129" s="5">
        <v>86</v>
      </c>
      <c r="B129" s="5" t="s">
        <v>252</v>
      </c>
      <c r="C129" s="5" t="s">
        <v>251</v>
      </c>
      <c r="D129" s="5" t="s">
        <v>8</v>
      </c>
      <c r="E129" s="5">
        <v>86</v>
      </c>
    </row>
    <row r="130" spans="1:5" ht="14.4">
      <c r="A130" s="5">
        <v>5</v>
      </c>
      <c r="B130" s="5" t="s">
        <v>253</v>
      </c>
      <c r="C130" s="5" t="s">
        <v>254</v>
      </c>
      <c r="D130" s="5" t="s">
        <v>8</v>
      </c>
      <c r="E130" s="5">
        <v>5</v>
      </c>
    </row>
    <row r="131" spans="1:5" ht="14.4">
      <c r="A131" s="5">
        <v>74</v>
      </c>
      <c r="B131" s="5" t="s">
        <v>255</v>
      </c>
      <c r="C131" s="5" t="s">
        <v>256</v>
      </c>
      <c r="D131" s="5" t="s">
        <v>8</v>
      </c>
      <c r="E131" s="5">
        <v>74</v>
      </c>
    </row>
    <row r="132" spans="1:5" ht="14.4">
      <c r="A132" s="5">
        <v>80</v>
      </c>
      <c r="B132" s="5" t="s">
        <v>257</v>
      </c>
      <c r="C132" s="5" t="s">
        <v>258</v>
      </c>
      <c r="D132" s="5" t="s">
        <v>8</v>
      </c>
      <c r="E132" s="5">
        <v>80</v>
      </c>
    </row>
    <row r="133" spans="1:5" ht="14.4">
      <c r="A133" s="5">
        <v>85</v>
      </c>
      <c r="B133" s="5" t="s">
        <v>259</v>
      </c>
      <c r="C133" s="5" t="s">
        <v>258</v>
      </c>
      <c r="D133" s="5" t="s">
        <v>8</v>
      </c>
      <c r="E133" s="5">
        <v>85</v>
      </c>
    </row>
    <row r="134" spans="1:5" ht="14.4">
      <c r="A134" s="5">
        <v>39</v>
      </c>
      <c r="B134" s="5" t="s">
        <v>260</v>
      </c>
      <c r="C134" s="5" t="s">
        <v>261</v>
      </c>
      <c r="D134" s="5" t="s">
        <v>234</v>
      </c>
      <c r="E134" s="5">
        <v>39</v>
      </c>
    </row>
    <row r="135" spans="1:5" ht="14.4">
      <c r="A135" s="5">
        <v>5800</v>
      </c>
      <c r="B135" s="5" t="s">
        <v>262</v>
      </c>
      <c r="C135" s="5" t="s">
        <v>263</v>
      </c>
      <c r="D135" s="5" t="s">
        <v>8</v>
      </c>
      <c r="E135" s="5">
        <v>5800</v>
      </c>
    </row>
    <row r="136" spans="1:5" ht="14.4">
      <c r="A136" s="5">
        <v>19</v>
      </c>
      <c r="B136" s="5" t="s">
        <v>264</v>
      </c>
      <c r="C136" s="5" t="s">
        <v>265</v>
      </c>
      <c r="D136" s="5" t="s">
        <v>8</v>
      </c>
      <c r="E136" s="5">
        <v>19</v>
      </c>
    </row>
    <row r="137" spans="1:5" ht="14.4">
      <c r="A137" s="5">
        <v>35</v>
      </c>
      <c r="B137" s="5" t="s">
        <v>266</v>
      </c>
      <c r="C137" s="5" t="s">
        <v>267</v>
      </c>
      <c r="D137" s="5" t="s">
        <v>8</v>
      </c>
      <c r="E137" s="5">
        <v>35</v>
      </c>
    </row>
    <row r="138" spans="1:5" ht="14.4">
      <c r="A138" s="5">
        <v>36</v>
      </c>
      <c r="B138" s="5" t="s">
        <v>268</v>
      </c>
      <c r="C138" s="5" t="s">
        <v>269</v>
      </c>
      <c r="D138" s="5" t="s">
        <v>8</v>
      </c>
      <c r="E138" s="5">
        <v>36</v>
      </c>
    </row>
    <row r="139" spans="1:5" ht="14.4">
      <c r="A139" s="5">
        <v>75</v>
      </c>
      <c r="B139" s="5" t="s">
        <v>270</v>
      </c>
      <c r="C139" s="5" t="s">
        <v>270</v>
      </c>
      <c r="D139" s="5" t="s">
        <v>8</v>
      </c>
      <c r="E139" s="5">
        <v>75</v>
      </c>
    </row>
    <row r="140" spans="1:5" ht="14.4">
      <c r="A140" s="5">
        <v>76</v>
      </c>
      <c r="B140" s="5" t="s">
        <v>271</v>
      </c>
      <c r="C140" s="5" t="s">
        <v>272</v>
      </c>
      <c r="D140" s="5" t="s">
        <v>8</v>
      </c>
      <c r="E140" s="5">
        <v>76</v>
      </c>
    </row>
    <row r="141" spans="1:5" ht="14.4">
      <c r="A141" s="5">
        <v>77</v>
      </c>
      <c r="B141" s="5" t="s">
        <v>273</v>
      </c>
      <c r="C141" s="5" t="s">
        <v>274</v>
      </c>
      <c r="D141" s="5" t="s">
        <v>8</v>
      </c>
      <c r="E141" s="5">
        <v>77</v>
      </c>
    </row>
    <row r="142" spans="1:5" ht="14.4">
      <c r="A142" s="5">
        <v>4804</v>
      </c>
      <c r="B142" s="5" t="s">
        <v>275</v>
      </c>
      <c r="C142" s="5" t="s">
        <v>276</v>
      </c>
      <c r="D142" s="5" t="s">
        <v>8</v>
      </c>
      <c r="E142" s="5">
        <v>4804</v>
      </c>
    </row>
    <row r="143" spans="1:5" ht="14.4">
      <c r="A143" s="5">
        <v>5204</v>
      </c>
      <c r="B143" s="5" t="s">
        <v>277</v>
      </c>
      <c r="C143" s="5" t="s">
        <v>277</v>
      </c>
      <c r="D143" s="5" t="s">
        <v>8</v>
      </c>
      <c r="E143" s="5">
        <v>5204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B2" sqref="B2"/>
    </sheetView>
  </sheetViews>
  <sheetFormatPr baseColWidth="10" defaultRowHeight="12.3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144"/>
  <sheetViews>
    <sheetView workbookViewId="0">
      <selection activeCell="F54" sqref="F54"/>
    </sheetView>
  </sheetViews>
  <sheetFormatPr baseColWidth="10" defaultRowHeight="12.3"/>
  <sheetData>
    <row r="1" spans="2:3">
      <c r="B1" s="17"/>
    </row>
    <row r="2" spans="2:3" ht="28.2">
      <c r="B2" s="10" t="s">
        <v>422</v>
      </c>
      <c r="C2" s="18" t="s">
        <v>423</v>
      </c>
    </row>
    <row r="3" spans="2:3">
      <c r="B3" s="19" t="s">
        <v>424</v>
      </c>
      <c r="C3" t="s">
        <v>84</v>
      </c>
    </row>
    <row r="4" spans="2:3">
      <c r="B4" s="20" t="s">
        <v>425</v>
      </c>
      <c r="C4" t="s">
        <v>86</v>
      </c>
    </row>
    <row r="5" spans="2:3">
      <c r="B5" s="20" t="s">
        <v>426</v>
      </c>
      <c r="C5" t="s">
        <v>111</v>
      </c>
    </row>
    <row r="6" spans="2:3">
      <c r="B6" s="20" t="s">
        <v>427</v>
      </c>
      <c r="C6" t="s">
        <v>227</v>
      </c>
    </row>
    <row r="7" spans="2:3">
      <c r="B7" s="20" t="s">
        <v>428</v>
      </c>
      <c r="C7" t="s">
        <v>254</v>
      </c>
    </row>
    <row r="8" spans="2:3">
      <c r="B8" s="20" t="s">
        <v>429</v>
      </c>
      <c r="C8" t="s">
        <v>241</v>
      </c>
    </row>
    <row r="9" spans="2:3">
      <c r="B9" s="20" t="s">
        <v>430</v>
      </c>
      <c r="C9" s="8" t="s">
        <v>431</v>
      </c>
    </row>
    <row r="10" spans="2:3">
      <c r="B10" s="20" t="s">
        <v>432</v>
      </c>
      <c r="C10" t="s">
        <v>125</v>
      </c>
    </row>
    <row r="11" spans="2:3">
      <c r="B11" s="20" t="s">
        <v>433</v>
      </c>
      <c r="C11" t="s">
        <v>123</v>
      </c>
    </row>
    <row r="12" spans="2:3">
      <c r="B12" s="20">
        <v>10</v>
      </c>
      <c r="C12" t="s">
        <v>137</v>
      </c>
    </row>
    <row r="13" spans="2:3">
      <c r="B13" s="20">
        <v>11</v>
      </c>
      <c r="C13" s="8" t="s">
        <v>434</v>
      </c>
    </row>
    <row r="14" spans="2:3">
      <c r="B14" s="20">
        <v>12</v>
      </c>
      <c r="C14" s="8" t="s">
        <v>435</v>
      </c>
    </row>
    <row r="15" spans="2:3">
      <c r="B15" s="20">
        <v>13</v>
      </c>
      <c r="C15" s="8" t="s">
        <v>135</v>
      </c>
    </row>
    <row r="16" spans="2:3">
      <c r="B16" s="20">
        <v>14</v>
      </c>
      <c r="C16" s="8" t="s">
        <v>436</v>
      </c>
    </row>
    <row r="17" spans="2:3">
      <c r="B17" s="20">
        <v>15</v>
      </c>
      <c r="C17" s="8" t="s">
        <v>437</v>
      </c>
    </row>
    <row r="18" spans="2:3">
      <c r="B18" s="20">
        <v>16</v>
      </c>
      <c r="C18" s="8" t="s">
        <v>438</v>
      </c>
    </row>
    <row r="19" spans="2:3">
      <c r="B19" s="20">
        <v>17</v>
      </c>
      <c r="C19" t="s">
        <v>205</v>
      </c>
    </row>
    <row r="20" spans="2:3">
      <c r="B20" s="20">
        <v>18</v>
      </c>
      <c r="C20" s="8" t="s">
        <v>439</v>
      </c>
    </row>
    <row r="21" spans="2:3">
      <c r="B21" s="20">
        <v>19</v>
      </c>
      <c r="C21" t="s">
        <v>265</v>
      </c>
    </row>
    <row r="22" spans="2:3">
      <c r="B22" s="20">
        <v>20</v>
      </c>
      <c r="C22" s="8" t="s">
        <v>440</v>
      </c>
    </row>
    <row r="23" spans="2:3">
      <c r="B23" s="20">
        <v>21</v>
      </c>
      <c r="C23" s="8" t="s">
        <v>441</v>
      </c>
    </row>
    <row r="24" spans="2:3">
      <c r="B24" s="20">
        <v>22</v>
      </c>
      <c r="C24" s="8" t="s">
        <v>442</v>
      </c>
    </row>
    <row r="25" spans="2:3">
      <c r="B25" s="20">
        <v>23</v>
      </c>
      <c r="C25" s="8" t="s">
        <v>443</v>
      </c>
    </row>
    <row r="26" spans="2:3">
      <c r="B26" s="20">
        <v>24</v>
      </c>
      <c r="C26" t="s">
        <v>7</v>
      </c>
    </row>
    <row r="27" spans="2:3">
      <c r="B27" s="20">
        <v>25</v>
      </c>
      <c r="C27" t="s">
        <v>143</v>
      </c>
    </row>
    <row r="28" spans="2:3">
      <c r="B28" s="20">
        <v>26</v>
      </c>
      <c r="C28" s="8" t="s">
        <v>444</v>
      </c>
    </row>
    <row r="29" spans="2:3">
      <c r="B29" s="20">
        <v>27</v>
      </c>
      <c r="C29" t="s">
        <v>121</v>
      </c>
    </row>
    <row r="30" spans="2:3">
      <c r="B30" s="20">
        <v>28</v>
      </c>
      <c r="C30" t="s">
        <v>165</v>
      </c>
    </row>
    <row r="31" spans="2:3">
      <c r="B31" s="20">
        <v>29</v>
      </c>
      <c r="C31" t="s">
        <v>74</v>
      </c>
    </row>
    <row r="32" spans="2:3">
      <c r="B32" s="20">
        <v>30</v>
      </c>
      <c r="C32" t="s">
        <v>167</v>
      </c>
    </row>
    <row r="33" spans="2:3">
      <c r="B33" s="20">
        <v>31</v>
      </c>
      <c r="C33" t="s">
        <v>54</v>
      </c>
    </row>
    <row r="34" spans="2:3">
      <c r="B34" s="20">
        <v>32</v>
      </c>
      <c r="C34" t="s">
        <v>52</v>
      </c>
    </row>
    <row r="35" spans="2:3">
      <c r="B35" s="20">
        <v>33</v>
      </c>
      <c r="C35" t="s">
        <v>50</v>
      </c>
    </row>
    <row r="36" spans="2:3">
      <c r="B36" s="20">
        <v>34</v>
      </c>
      <c r="C36" t="s">
        <v>19</v>
      </c>
    </row>
    <row r="37" spans="2:3">
      <c r="B37" s="20">
        <v>35</v>
      </c>
      <c r="C37" s="8" t="s">
        <v>445</v>
      </c>
    </row>
    <row r="38" spans="2:3">
      <c r="B38" s="20">
        <v>36</v>
      </c>
      <c r="C38" s="8" t="s">
        <v>446</v>
      </c>
    </row>
    <row r="39" spans="2:3">
      <c r="B39" s="20">
        <v>37</v>
      </c>
      <c r="C39" s="8" t="s">
        <v>447</v>
      </c>
    </row>
    <row r="40" spans="2:3">
      <c r="B40" s="20">
        <v>39</v>
      </c>
      <c r="C40" s="8" t="s">
        <v>448</v>
      </c>
    </row>
    <row r="41" spans="2:3">
      <c r="B41" s="20">
        <v>40</v>
      </c>
      <c r="C41" t="s">
        <v>249</v>
      </c>
    </row>
    <row r="42" spans="2:3">
      <c r="B42" s="20">
        <v>41</v>
      </c>
      <c r="C42" t="s">
        <v>233</v>
      </c>
    </row>
    <row r="43" spans="2:3">
      <c r="B43" s="20">
        <v>60</v>
      </c>
      <c r="C43" t="s">
        <v>147</v>
      </c>
    </row>
    <row r="44" spans="2:3">
      <c r="B44" s="20">
        <v>61</v>
      </c>
      <c r="C44" s="8" t="s">
        <v>449</v>
      </c>
    </row>
    <row r="45" spans="2:3">
      <c r="B45" s="20">
        <v>62</v>
      </c>
      <c r="C45" t="s">
        <v>90</v>
      </c>
    </row>
    <row r="46" spans="2:3">
      <c r="B46" s="20">
        <v>63</v>
      </c>
      <c r="C46" s="8" t="s">
        <v>450</v>
      </c>
    </row>
    <row r="47" spans="2:3">
      <c r="B47" s="20">
        <v>64</v>
      </c>
      <c r="C47" t="s">
        <v>27</v>
      </c>
    </row>
    <row r="48" spans="2:3">
      <c r="B48" s="20">
        <v>65</v>
      </c>
      <c r="C48" t="s">
        <v>29</v>
      </c>
    </row>
    <row r="49" spans="2:3">
      <c r="B49" s="20">
        <v>66</v>
      </c>
      <c r="C49" t="s">
        <v>207</v>
      </c>
    </row>
    <row r="50" spans="2:3">
      <c r="B50" s="20">
        <v>67</v>
      </c>
      <c r="C50" t="s">
        <v>34</v>
      </c>
    </row>
    <row r="51" spans="2:3">
      <c r="B51" s="20">
        <v>68</v>
      </c>
      <c r="C51" t="s">
        <v>32</v>
      </c>
    </row>
    <row r="52" spans="2:3">
      <c r="B52" s="20">
        <v>69</v>
      </c>
      <c r="C52" t="s">
        <v>176</v>
      </c>
    </row>
    <row r="53" spans="2:3">
      <c r="B53" s="20">
        <v>70</v>
      </c>
      <c r="C53" t="s">
        <v>243</v>
      </c>
    </row>
    <row r="54" spans="2:3">
      <c r="B54" s="20">
        <v>71</v>
      </c>
      <c r="C54" s="8" t="s">
        <v>451</v>
      </c>
    </row>
    <row r="55" spans="2:3">
      <c r="B55" s="20">
        <v>72</v>
      </c>
      <c r="C55" s="8" t="s">
        <v>452</v>
      </c>
    </row>
    <row r="56" spans="2:3">
      <c r="B56" s="20">
        <v>73</v>
      </c>
      <c r="C56" t="s">
        <v>76</v>
      </c>
    </row>
    <row r="57" spans="2:3">
      <c r="B57" s="20">
        <v>74</v>
      </c>
      <c r="C57" s="8" t="s">
        <v>453</v>
      </c>
    </row>
    <row r="58" spans="2:3">
      <c r="B58" s="20">
        <v>75</v>
      </c>
      <c r="C58" t="s">
        <v>270</v>
      </c>
    </row>
    <row r="59" spans="2:3">
      <c r="B59" s="20">
        <v>76</v>
      </c>
      <c r="C59" t="s">
        <v>272</v>
      </c>
    </row>
    <row r="60" spans="2:3">
      <c r="B60" s="20">
        <v>77</v>
      </c>
      <c r="C60" t="s">
        <v>274</v>
      </c>
    </row>
    <row r="61" spans="2:3">
      <c r="B61" s="20">
        <v>80</v>
      </c>
      <c r="C61" s="9" t="s">
        <v>454</v>
      </c>
    </row>
    <row r="62" spans="2:3">
      <c r="B62" s="20">
        <v>81</v>
      </c>
      <c r="C62" s="8" t="s">
        <v>455</v>
      </c>
    </row>
    <row r="63" spans="2:3">
      <c r="B63" s="20">
        <v>82</v>
      </c>
      <c r="C63" s="8" t="s">
        <v>456</v>
      </c>
    </row>
    <row r="64" spans="2:3">
      <c r="B64" s="20">
        <v>85</v>
      </c>
      <c r="C64" s="9" t="s">
        <v>454</v>
      </c>
    </row>
    <row r="65" spans="2:3">
      <c r="B65" s="20">
        <v>86</v>
      </c>
      <c r="C65" s="8" t="s">
        <v>455</v>
      </c>
    </row>
    <row r="66" spans="2:3">
      <c r="B66" s="20">
        <v>87</v>
      </c>
      <c r="C66" s="8" t="s">
        <v>456</v>
      </c>
    </row>
    <row r="67" spans="2:3">
      <c r="B67" s="20">
        <v>4200</v>
      </c>
      <c r="C67" t="s">
        <v>169</v>
      </c>
    </row>
    <row r="68" spans="2:3">
      <c r="B68" s="20">
        <v>4201</v>
      </c>
      <c r="C68" t="s">
        <v>9</v>
      </c>
    </row>
    <row r="69" spans="2:3">
      <c r="B69" s="20">
        <v>4202</v>
      </c>
      <c r="C69" t="s">
        <v>117</v>
      </c>
    </row>
    <row r="70" spans="2:3">
      <c r="B70" s="20">
        <v>4203</v>
      </c>
      <c r="C70" t="s">
        <v>11</v>
      </c>
    </row>
    <row r="71" spans="2:3">
      <c r="B71" s="20">
        <v>4300</v>
      </c>
      <c r="C71" t="s">
        <v>38</v>
      </c>
    </row>
    <row r="72" spans="2:3">
      <c r="B72" s="20">
        <v>4301</v>
      </c>
      <c r="C72" t="s">
        <v>40</v>
      </c>
    </row>
    <row r="73" spans="2:3">
      <c r="B73" s="20">
        <v>4302</v>
      </c>
      <c r="C73" t="s">
        <v>219</v>
      </c>
    </row>
    <row r="74" spans="2:3">
      <c r="B74" s="20">
        <v>4400</v>
      </c>
      <c r="C74" s="8" t="s">
        <v>457</v>
      </c>
    </row>
    <row r="75" spans="2:3">
      <c r="B75" s="20">
        <v>4401</v>
      </c>
      <c r="C75" t="s">
        <v>23</v>
      </c>
    </row>
    <row r="76" spans="2:3">
      <c r="B76" s="20">
        <v>4402</v>
      </c>
      <c r="C76" t="s">
        <v>207</v>
      </c>
    </row>
    <row r="77" spans="2:3">
      <c r="B77" s="20">
        <v>4403</v>
      </c>
      <c r="C77" t="s">
        <v>29</v>
      </c>
    </row>
    <row r="78" spans="2:3">
      <c r="B78" s="20">
        <v>4404</v>
      </c>
      <c r="C78" t="s">
        <v>177</v>
      </c>
    </row>
    <row r="79" spans="2:3">
      <c r="B79" s="20">
        <v>4500</v>
      </c>
      <c r="C79" s="8" t="s">
        <v>458</v>
      </c>
    </row>
    <row r="80" spans="2:3">
      <c r="B80" s="20">
        <v>4501</v>
      </c>
      <c r="C80" s="8" t="s">
        <v>459</v>
      </c>
    </row>
    <row r="81" spans="2:3">
      <c r="B81" s="20">
        <v>4502</v>
      </c>
      <c r="C81" t="s">
        <v>187</v>
      </c>
    </row>
    <row r="82" spans="2:3">
      <c r="B82" s="20">
        <v>4503</v>
      </c>
      <c r="C82" s="8" t="s">
        <v>460</v>
      </c>
    </row>
    <row r="83" spans="2:3">
      <c r="B83" s="20">
        <v>4600</v>
      </c>
      <c r="C83" t="s">
        <v>225</v>
      </c>
    </row>
    <row r="84" spans="2:3">
      <c r="B84" s="20">
        <v>4601</v>
      </c>
      <c r="C84" s="8" t="s">
        <v>461</v>
      </c>
    </row>
    <row r="85" spans="2:3">
      <c r="B85" s="20">
        <v>4602</v>
      </c>
      <c r="C85" t="s">
        <v>149</v>
      </c>
    </row>
    <row r="86" spans="2:3">
      <c r="B86" s="20">
        <v>4603</v>
      </c>
      <c r="C86" t="s">
        <v>157</v>
      </c>
    </row>
    <row r="87" spans="2:3">
      <c r="B87" s="20">
        <v>4604</v>
      </c>
      <c r="C87" s="8" t="s">
        <v>462</v>
      </c>
    </row>
    <row r="88" spans="2:3">
      <c r="B88" s="20">
        <v>4700</v>
      </c>
      <c r="C88" s="8" t="s">
        <v>463</v>
      </c>
    </row>
    <row r="89" spans="2:3">
      <c r="B89" s="20">
        <v>4701</v>
      </c>
      <c r="C89" t="s">
        <v>109</v>
      </c>
    </row>
    <row r="90" spans="2:3">
      <c r="B90" s="20">
        <v>4702</v>
      </c>
      <c r="C90" t="s">
        <v>44</v>
      </c>
    </row>
    <row r="91" spans="2:3">
      <c r="B91" s="20">
        <v>4703</v>
      </c>
      <c r="C91" t="s">
        <v>119</v>
      </c>
    </row>
    <row r="92" spans="2:3">
      <c r="B92" s="20">
        <v>4704</v>
      </c>
      <c r="C92" t="s">
        <v>99</v>
      </c>
    </row>
    <row r="93" spans="2:3">
      <c r="B93" s="20">
        <v>4800</v>
      </c>
      <c r="C93" s="8" t="s">
        <v>464</v>
      </c>
    </row>
    <row r="94" spans="2:3">
      <c r="B94" s="20">
        <v>4801</v>
      </c>
      <c r="C94" s="8" t="s">
        <v>465</v>
      </c>
    </row>
    <row r="95" spans="2:3">
      <c r="B95" s="20">
        <v>4802</v>
      </c>
      <c r="C95" s="8" t="s">
        <v>466</v>
      </c>
    </row>
    <row r="96" spans="2:3">
      <c r="B96" s="20">
        <v>4803</v>
      </c>
      <c r="C96" s="8" t="s">
        <v>467</v>
      </c>
    </row>
    <row r="97" spans="2:3">
      <c r="B97" s="20">
        <v>4804</v>
      </c>
      <c r="C97" s="8" t="s">
        <v>468</v>
      </c>
    </row>
    <row r="98" spans="2:3">
      <c r="B98" s="20">
        <v>4900</v>
      </c>
      <c r="C98" s="8" t="s">
        <v>469</v>
      </c>
    </row>
    <row r="99" spans="2:3">
      <c r="B99" s="20">
        <v>4901</v>
      </c>
      <c r="C99" t="s">
        <v>174</v>
      </c>
    </row>
    <row r="100" spans="2:3">
      <c r="B100" s="20">
        <v>4902</v>
      </c>
      <c r="C100" t="s">
        <v>173</v>
      </c>
    </row>
    <row r="101" spans="2:3">
      <c r="B101" s="20">
        <v>4903</v>
      </c>
      <c r="C101" s="8" t="s">
        <v>470</v>
      </c>
    </row>
    <row r="102" spans="2:3">
      <c r="B102" s="20">
        <v>4904</v>
      </c>
      <c r="C102" s="8" t="s">
        <v>471</v>
      </c>
    </row>
    <row r="103" spans="2:3">
      <c r="B103" s="20">
        <v>4905</v>
      </c>
      <c r="C103" t="s">
        <v>159</v>
      </c>
    </row>
    <row r="104" spans="2:3">
      <c r="B104" s="20">
        <v>5000</v>
      </c>
      <c r="C104" s="8" t="s">
        <v>472</v>
      </c>
    </row>
    <row r="105" spans="2:3">
      <c r="B105" s="20">
        <v>5001</v>
      </c>
      <c r="C105" t="s">
        <v>223</v>
      </c>
    </row>
    <row r="106" spans="2:3">
      <c r="B106" s="20">
        <v>5002</v>
      </c>
      <c r="C106" s="8" t="s">
        <v>473</v>
      </c>
    </row>
    <row r="107" spans="2:3">
      <c r="B107" s="20">
        <v>5003</v>
      </c>
      <c r="C107" t="s">
        <v>78</v>
      </c>
    </row>
    <row r="108" spans="2:3">
      <c r="B108" s="20">
        <v>5004</v>
      </c>
      <c r="C108" s="8" t="s">
        <v>474</v>
      </c>
    </row>
    <row r="109" spans="2:3">
      <c r="B109" s="20">
        <v>5100</v>
      </c>
      <c r="C109" s="8" t="s">
        <v>475</v>
      </c>
    </row>
    <row r="110" spans="2:3">
      <c r="B110" s="20">
        <v>5101</v>
      </c>
      <c r="C110" t="s">
        <v>209</v>
      </c>
    </row>
    <row r="111" spans="2:3">
      <c r="B111" s="20">
        <v>5102</v>
      </c>
      <c r="C111" t="s">
        <v>48</v>
      </c>
    </row>
    <row r="112" spans="2:3">
      <c r="B112" s="20">
        <v>5103</v>
      </c>
      <c r="C112" t="s">
        <v>70</v>
      </c>
    </row>
    <row r="113" spans="2:3">
      <c r="B113" s="20">
        <v>5104</v>
      </c>
      <c r="C113" s="8" t="s">
        <v>476</v>
      </c>
    </row>
    <row r="114" spans="2:3">
      <c r="B114" s="20">
        <v>5200</v>
      </c>
      <c r="C114" s="8" t="s">
        <v>477</v>
      </c>
    </row>
    <row r="115" spans="2:3">
      <c r="B115" s="20">
        <v>5201</v>
      </c>
      <c r="C115" s="8" t="s">
        <v>478</v>
      </c>
    </row>
    <row r="116" spans="2:3">
      <c r="B116" s="20">
        <v>5202</v>
      </c>
      <c r="C116" t="s">
        <v>58</v>
      </c>
    </row>
    <row r="117" spans="2:3">
      <c r="B117" s="20">
        <v>5203</v>
      </c>
      <c r="C117" t="s">
        <v>171</v>
      </c>
    </row>
    <row r="118" spans="2:3">
      <c r="B118" s="20">
        <v>5204</v>
      </c>
      <c r="C118" t="s">
        <v>277</v>
      </c>
    </row>
    <row r="119" spans="2:3">
      <c r="B119" s="20">
        <v>5302</v>
      </c>
      <c r="C119" t="s">
        <v>60</v>
      </c>
    </row>
    <row r="120" spans="2:3">
      <c r="B120" s="20">
        <v>5400</v>
      </c>
      <c r="C120" s="8" t="s">
        <v>479</v>
      </c>
    </row>
    <row r="121" spans="2:3">
      <c r="B121" s="20">
        <v>5401</v>
      </c>
      <c r="C121" t="s">
        <v>198</v>
      </c>
    </row>
    <row r="122" spans="2:3">
      <c r="B122" s="20">
        <v>5402</v>
      </c>
      <c r="C122" t="s">
        <v>62</v>
      </c>
    </row>
    <row r="123" spans="2:3">
      <c r="B123" s="20">
        <v>5403</v>
      </c>
      <c r="C123" s="8" t="s">
        <v>480</v>
      </c>
    </row>
    <row r="124" spans="2:3">
      <c r="B124" s="20">
        <v>5405</v>
      </c>
      <c r="C124" s="8" t="s">
        <v>481</v>
      </c>
    </row>
    <row r="125" spans="2:3">
      <c r="B125" s="20">
        <v>5500</v>
      </c>
      <c r="C125" t="s">
        <v>193</v>
      </c>
    </row>
    <row r="126" spans="2:3">
      <c r="B126" s="20">
        <v>5502</v>
      </c>
      <c r="C126" t="s">
        <v>181</v>
      </c>
    </row>
    <row r="127" spans="2:3">
      <c r="B127" s="20">
        <v>5503</v>
      </c>
      <c r="C127" s="8" t="s">
        <v>482</v>
      </c>
    </row>
    <row r="128" spans="2:3">
      <c r="B128" s="20">
        <v>5600</v>
      </c>
      <c r="C128" t="s">
        <v>82</v>
      </c>
    </row>
    <row r="129" spans="2:3">
      <c r="B129" s="20">
        <v>5601</v>
      </c>
      <c r="C129" t="s">
        <v>199</v>
      </c>
    </row>
    <row r="130" spans="2:3">
      <c r="B130" s="20">
        <v>5602</v>
      </c>
      <c r="C130" t="s">
        <v>183</v>
      </c>
    </row>
    <row r="131" spans="2:3">
      <c r="B131" s="20">
        <v>5700</v>
      </c>
      <c r="C131" s="8" t="s">
        <v>483</v>
      </c>
    </row>
    <row r="132" spans="2:3">
      <c r="B132" s="20">
        <v>5701</v>
      </c>
      <c r="C132" t="s">
        <v>189</v>
      </c>
    </row>
    <row r="133" spans="2:3">
      <c r="B133" s="20">
        <v>5702</v>
      </c>
      <c r="C133" s="8" t="s">
        <v>484</v>
      </c>
    </row>
    <row r="134" spans="2:3">
      <c r="B134" s="20">
        <v>5800</v>
      </c>
      <c r="C134" s="8" t="s">
        <v>485</v>
      </c>
    </row>
    <row r="135" spans="2:3">
      <c r="B135" s="20">
        <v>5801</v>
      </c>
      <c r="C135" t="s">
        <v>179</v>
      </c>
    </row>
    <row r="136" spans="2:3">
      <c r="B136" s="20">
        <v>5803</v>
      </c>
      <c r="C136" s="8" t="s">
        <v>486</v>
      </c>
    </row>
    <row r="137" spans="2:3">
      <c r="B137" s="20">
        <v>5300</v>
      </c>
      <c r="C137" s="8" t="s">
        <v>487</v>
      </c>
    </row>
    <row r="138" spans="2:3">
      <c r="B138" s="20">
        <v>5301</v>
      </c>
      <c r="C138" s="8" t="s">
        <v>488</v>
      </c>
    </row>
    <row r="139" spans="2:3">
      <c r="B139" s="20">
        <v>5404</v>
      </c>
      <c r="C139" s="8" t="s">
        <v>489</v>
      </c>
    </row>
    <row r="140" spans="2:3">
      <c r="B140" s="20">
        <v>5501</v>
      </c>
      <c r="C140" t="s">
        <v>185</v>
      </c>
    </row>
    <row r="141" spans="2:3">
      <c r="B141" s="20">
        <v>5303</v>
      </c>
      <c r="C141" t="s">
        <v>151</v>
      </c>
    </row>
    <row r="142" spans="2:3">
      <c r="B142" s="20">
        <v>5603</v>
      </c>
      <c r="C142" s="8" t="s">
        <v>490</v>
      </c>
    </row>
    <row r="143" spans="2:3">
      <c r="B143" s="20">
        <v>5703</v>
      </c>
      <c r="C143" s="8" t="s">
        <v>491</v>
      </c>
    </row>
    <row r="144" spans="2:3">
      <c r="B144" s="20">
        <v>5802</v>
      </c>
      <c r="C144" s="8" t="s">
        <v>492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E3"/>
  <sheetViews>
    <sheetView workbookViewId="0"/>
  </sheetViews>
  <sheetFormatPr baseColWidth="10" defaultRowHeight="12.3"/>
  <sheetData>
    <row r="2" spans="3:5">
      <c r="C2" s="8" t="s">
        <v>493</v>
      </c>
    </row>
    <row r="3" spans="3:5">
      <c r="C3" s="8" t="s">
        <v>494</v>
      </c>
      <c r="E3" s="8" t="s">
        <v>493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E10"/>
  <sheetViews>
    <sheetView workbookViewId="0"/>
  </sheetViews>
  <sheetFormatPr baseColWidth="10" defaultRowHeight="12.3"/>
  <sheetData>
    <row r="1" spans="3:5">
      <c r="C1" s="6" t="s">
        <v>495</v>
      </c>
      <c r="D1" s="6" t="s">
        <v>496</v>
      </c>
      <c r="E1" s="6" t="s">
        <v>495</v>
      </c>
    </row>
    <row r="2" spans="3:5">
      <c r="C2" s="21" t="s">
        <v>497</v>
      </c>
      <c r="D2" s="21" t="s">
        <v>498</v>
      </c>
      <c r="E2" s="21" t="s">
        <v>497</v>
      </c>
    </row>
    <row r="3" spans="3:5">
      <c r="C3" s="21" t="s">
        <v>499</v>
      </c>
      <c r="D3" s="21" t="s">
        <v>500</v>
      </c>
      <c r="E3" s="21" t="s">
        <v>499</v>
      </c>
    </row>
    <row r="4" spans="3:5">
      <c r="C4" s="21" t="s">
        <v>501</v>
      </c>
      <c r="D4" s="21" t="s">
        <v>1</v>
      </c>
      <c r="E4" s="21" t="s">
        <v>501</v>
      </c>
    </row>
    <row r="5" spans="3:5">
      <c r="C5" s="21" t="s">
        <v>502</v>
      </c>
      <c r="D5" s="21" t="s">
        <v>503</v>
      </c>
      <c r="E5" s="21" t="s">
        <v>502</v>
      </c>
    </row>
    <row r="6" spans="3:5">
      <c r="C6" s="21" t="s">
        <v>504</v>
      </c>
      <c r="D6" s="21" t="s">
        <v>505</v>
      </c>
      <c r="E6" s="21" t="s">
        <v>504</v>
      </c>
    </row>
    <row r="7" spans="3:5">
      <c r="C7" s="21" t="s">
        <v>506</v>
      </c>
      <c r="D7" s="21" t="s">
        <v>507</v>
      </c>
      <c r="E7" s="21" t="s">
        <v>506</v>
      </c>
    </row>
    <row r="8" spans="3:5">
      <c r="C8" s="21" t="s">
        <v>508</v>
      </c>
      <c r="D8" s="21" t="s">
        <v>509</v>
      </c>
      <c r="E8" s="21" t="s">
        <v>508</v>
      </c>
    </row>
    <row r="9" spans="3:5">
      <c r="C9" s="21" t="s">
        <v>0</v>
      </c>
      <c r="D9" s="21" t="s">
        <v>510</v>
      </c>
      <c r="E9" s="21" t="s">
        <v>0</v>
      </c>
    </row>
    <row r="10" spans="3:5">
      <c r="C10" s="21" t="s">
        <v>511</v>
      </c>
      <c r="D10" s="21" t="s">
        <v>511</v>
      </c>
      <c r="E10" s="21" t="s">
        <v>511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abSelected="1" workbookViewId="0">
      <selection activeCell="C3" sqref="C3"/>
    </sheetView>
  </sheetViews>
  <sheetFormatPr baseColWidth="10" defaultColWidth="10.83203125" defaultRowHeight="12.3"/>
  <cols>
    <col min="1" max="1" width="48.27734375" style="660" customWidth="1"/>
    <col min="2" max="2" width="49" style="660" customWidth="1"/>
    <col min="3" max="16384" width="10.83203125" style="660"/>
  </cols>
  <sheetData>
    <row r="1" spans="1:4" ht="14.4">
      <c r="A1" s="659" t="s">
        <v>1023</v>
      </c>
      <c r="B1" s="659" t="s">
        <v>1024</v>
      </c>
      <c r="C1" s="659" t="s">
        <v>1025</v>
      </c>
      <c r="D1" s="659"/>
    </row>
    <row r="2" spans="1:4" ht="38.25" customHeight="1">
      <c r="A2" s="661" t="s">
        <v>1026</v>
      </c>
      <c r="B2" s="662"/>
    </row>
    <row r="3" spans="1:4" ht="14.4">
      <c r="A3" s="663"/>
    </row>
    <row r="4" spans="1:4" ht="14.4">
      <c r="A4" s="664" t="s">
        <v>1027</v>
      </c>
      <c r="B4" s="665"/>
    </row>
    <row r="5" spans="1:4" ht="14.4">
      <c r="A5" s="663"/>
    </row>
    <row r="6" spans="1:4" ht="14.4">
      <c r="A6" s="664" t="s">
        <v>1028</v>
      </c>
      <c r="B6" s="666" t="s">
        <v>1029</v>
      </c>
    </row>
    <row r="7" spans="1:4" ht="14.4">
      <c r="A7" s="664" t="s">
        <v>1030</v>
      </c>
      <c r="B7" s="666" t="s">
        <v>1031</v>
      </c>
    </row>
    <row r="8" spans="1:4" ht="14.4">
      <c r="A8" s="663"/>
      <c r="B8" s="667"/>
    </row>
    <row r="9" spans="1:4" ht="14.4">
      <c r="A9" s="663" t="s">
        <v>1032</v>
      </c>
    </row>
    <row r="10" spans="1:4" ht="75" customHeight="1">
      <c r="A10" s="668" t="s">
        <v>1033</v>
      </c>
    </row>
    <row r="12" spans="1:4" ht="196.5" customHeight="1">
      <c r="A12" s="669" t="s">
        <v>1034</v>
      </c>
      <c r="B12" s="669"/>
    </row>
    <row r="13" spans="1:4" ht="69" customHeight="1">
      <c r="A13" s="670" t="s">
        <v>1035</v>
      </c>
    </row>
    <row r="14" spans="1:4" ht="69.75" customHeight="1">
      <c r="A14" s="671" t="s">
        <v>1036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V250"/>
  <sheetViews>
    <sheetView topLeftCell="A41" zoomScale="80" zoomScaleNormal="80" workbookViewId="0">
      <selection activeCell="B45" sqref="B45"/>
    </sheetView>
  </sheetViews>
  <sheetFormatPr baseColWidth="10" defaultRowHeight="12.3"/>
  <cols>
    <col min="1" max="1" width="12.71875" customWidth="1"/>
    <col min="2" max="2" width="82.83203125" bestFit="1" customWidth="1"/>
    <col min="3" max="3" width="10.5546875" customWidth="1"/>
    <col min="9" max="9" width="21.1640625" customWidth="1"/>
  </cols>
  <sheetData>
    <row r="1" spans="1:22" ht="14.7">
      <c r="B1" s="11" t="s">
        <v>1020</v>
      </c>
      <c r="C1" s="16"/>
      <c r="D1" s="16"/>
      <c r="E1" s="16"/>
      <c r="F1" s="16"/>
      <c r="G1" s="16"/>
      <c r="H1" s="16"/>
      <c r="I1" s="160" t="s">
        <v>278</v>
      </c>
      <c r="J1" s="22"/>
      <c r="K1" s="22"/>
      <c r="L1" s="22"/>
      <c r="M1" s="22"/>
      <c r="N1" s="22"/>
    </row>
    <row r="2" spans="1:22" ht="14.7">
      <c r="B2" s="11" t="s">
        <v>1021</v>
      </c>
      <c r="C2" s="22"/>
      <c r="D2" s="22"/>
      <c r="E2" s="16"/>
      <c r="F2" s="16"/>
      <c r="G2" s="16"/>
      <c r="H2" s="16"/>
      <c r="I2" s="22"/>
      <c r="J2" s="22"/>
      <c r="K2" s="22"/>
      <c r="L2" s="22"/>
      <c r="M2" s="22"/>
      <c r="N2" s="22"/>
    </row>
    <row r="3" spans="1:22" ht="14.7">
      <c r="B3" s="11"/>
      <c r="C3" s="16"/>
      <c r="D3" s="16"/>
      <c r="E3" s="16"/>
      <c r="F3" s="16"/>
      <c r="G3" s="16"/>
      <c r="H3" s="16"/>
      <c r="I3" s="160"/>
      <c r="J3" s="160"/>
      <c r="K3" s="160"/>
      <c r="L3" s="160"/>
      <c r="M3" s="160"/>
      <c r="N3" s="160"/>
    </row>
    <row r="4" spans="1:22">
      <c r="B4" s="12" t="s">
        <v>1022</v>
      </c>
      <c r="C4" s="14"/>
      <c r="D4" s="15"/>
      <c r="E4" s="23"/>
      <c r="F4" s="23"/>
      <c r="G4" s="23"/>
      <c r="H4" s="23"/>
      <c r="I4" s="23"/>
      <c r="J4" s="13"/>
      <c r="K4" s="13"/>
      <c r="L4" s="13"/>
      <c r="M4" s="13"/>
      <c r="N4" s="13"/>
    </row>
    <row r="5" spans="1:22">
      <c r="B5" s="12"/>
      <c r="C5" s="16"/>
      <c r="D5" s="16"/>
      <c r="E5" s="23"/>
      <c r="F5" s="23"/>
      <c r="G5" s="23"/>
      <c r="H5" s="23"/>
      <c r="I5" s="23"/>
      <c r="J5" s="16"/>
      <c r="K5" s="16"/>
      <c r="L5" s="16"/>
      <c r="M5" s="16"/>
      <c r="N5" s="16"/>
    </row>
    <row r="6" spans="1:22" ht="24.6">
      <c r="A6" s="161" t="s">
        <v>279</v>
      </c>
      <c r="B6" s="81" t="s">
        <v>280</v>
      </c>
      <c r="C6" s="81" t="s">
        <v>281</v>
      </c>
      <c r="D6" s="81" t="s">
        <v>282</v>
      </c>
      <c r="E6" s="719" t="s">
        <v>554</v>
      </c>
      <c r="F6" s="719" t="s">
        <v>555</v>
      </c>
      <c r="G6" s="719" t="s">
        <v>556</v>
      </c>
      <c r="H6" s="722" t="s">
        <v>283</v>
      </c>
      <c r="I6" s="87" t="s">
        <v>284</v>
      </c>
      <c r="J6" s="725" t="s">
        <v>285</v>
      </c>
      <c r="K6" s="726"/>
      <c r="L6" s="726"/>
      <c r="M6" s="715" t="s">
        <v>289</v>
      </c>
      <c r="N6" s="717" t="s">
        <v>290</v>
      </c>
    </row>
    <row r="7" spans="1:22" ht="14.4">
      <c r="A7" s="161"/>
      <c r="B7" s="81"/>
      <c r="C7" s="81"/>
      <c r="D7" s="81"/>
      <c r="E7" s="720"/>
      <c r="F7" s="720"/>
      <c r="G7" s="720"/>
      <c r="H7" s="723"/>
      <c r="I7" s="87"/>
      <c r="J7" s="107" t="s">
        <v>286</v>
      </c>
      <c r="K7" s="108" t="s">
        <v>287</v>
      </c>
      <c r="L7" s="657" t="s">
        <v>288</v>
      </c>
      <c r="M7" s="716"/>
      <c r="N7" s="718"/>
      <c r="O7" s="162" t="s">
        <v>291</v>
      </c>
      <c r="P7" s="170"/>
      <c r="Q7" s="170"/>
      <c r="R7" s="170"/>
      <c r="S7" s="170"/>
      <c r="T7" s="170"/>
      <c r="U7" s="170"/>
      <c r="V7" s="171"/>
    </row>
    <row r="8" spans="1:22" ht="33.299999999999997">
      <c r="A8" s="161"/>
      <c r="B8" s="81"/>
      <c r="C8" s="81"/>
      <c r="D8" s="81"/>
      <c r="E8" s="721"/>
      <c r="F8" s="721"/>
      <c r="G8" s="721"/>
      <c r="H8" s="724"/>
      <c r="I8" s="87"/>
      <c r="J8" s="110" t="s">
        <v>292</v>
      </c>
      <c r="K8" s="110" t="s">
        <v>292</v>
      </c>
      <c r="L8" s="110" t="s">
        <v>292</v>
      </c>
      <c r="M8" s="110" t="s">
        <v>293</v>
      </c>
      <c r="N8" s="111" t="s">
        <v>294</v>
      </c>
      <c r="O8" s="33" t="s">
        <v>295</v>
      </c>
      <c r="P8" s="33"/>
      <c r="Q8" s="33"/>
      <c r="R8" s="33"/>
      <c r="S8" s="34" t="s">
        <v>296</v>
      </c>
      <c r="T8" s="34"/>
      <c r="U8" s="34"/>
      <c r="V8" s="34"/>
    </row>
    <row r="9" spans="1:22" ht="19.5" customHeight="1">
      <c r="A9" s="172"/>
      <c r="B9" s="50" t="s">
        <v>297</v>
      </c>
      <c r="C9" s="55"/>
      <c r="D9" s="55">
        <v>30</v>
      </c>
      <c r="E9" s="55"/>
      <c r="F9" s="50"/>
      <c r="G9" s="50"/>
      <c r="H9" s="50"/>
      <c r="I9" s="112"/>
      <c r="J9" s="112"/>
      <c r="K9" s="112"/>
      <c r="L9" s="112"/>
      <c r="M9" s="112"/>
      <c r="N9" s="112"/>
      <c r="O9" s="33" t="s">
        <v>298</v>
      </c>
      <c r="P9" s="33" t="s">
        <v>299</v>
      </c>
      <c r="Q9" s="33" t="s">
        <v>300</v>
      </c>
      <c r="R9" s="33" t="s">
        <v>301</v>
      </c>
      <c r="S9" s="34" t="s">
        <v>302</v>
      </c>
      <c r="T9" s="34" t="s">
        <v>299</v>
      </c>
      <c r="U9" s="34" t="s">
        <v>300</v>
      </c>
      <c r="V9" s="34" t="s">
        <v>301</v>
      </c>
    </row>
    <row r="10" spans="1:22" ht="28.5" customHeight="1">
      <c r="A10" s="275" t="s">
        <v>668</v>
      </c>
      <c r="B10" s="209" t="s">
        <v>982</v>
      </c>
      <c r="C10" s="103" t="s">
        <v>303</v>
      </c>
      <c r="D10" s="102"/>
      <c r="E10" s="222"/>
      <c r="F10" s="84"/>
      <c r="G10" s="223"/>
      <c r="H10" s="104">
        <f>E11+F12+G13</f>
        <v>1.5</v>
      </c>
      <c r="I10" s="113"/>
      <c r="J10" s="67">
        <v>3</v>
      </c>
      <c r="K10" s="67">
        <v>10.5</v>
      </c>
      <c r="L10" s="67">
        <v>10.5</v>
      </c>
      <c r="M10" s="67"/>
      <c r="N10" s="47">
        <f>J10+K10+L10</f>
        <v>24</v>
      </c>
      <c r="O10" s="35">
        <v>100</v>
      </c>
      <c r="P10" s="35" t="s">
        <v>304</v>
      </c>
      <c r="Q10" s="38" t="s">
        <v>305</v>
      </c>
      <c r="R10" s="38" t="s">
        <v>306</v>
      </c>
      <c r="S10" s="36">
        <v>100</v>
      </c>
      <c r="T10" s="36"/>
      <c r="U10" s="36"/>
      <c r="V10" s="36"/>
    </row>
    <row r="11" spans="1:22" ht="18.75" customHeight="1">
      <c r="A11" s="276" t="s">
        <v>678</v>
      </c>
      <c r="B11" s="217" t="s">
        <v>717</v>
      </c>
      <c r="C11" s="103"/>
      <c r="D11" s="102"/>
      <c r="E11" s="54">
        <v>0.5</v>
      </c>
      <c r="F11" s="54"/>
      <c r="G11" s="54"/>
      <c r="H11" s="104"/>
      <c r="I11" s="113"/>
      <c r="J11" s="67"/>
      <c r="K11" s="67"/>
      <c r="L11" s="67"/>
      <c r="M11" s="67"/>
      <c r="N11" s="47"/>
      <c r="O11" s="35"/>
      <c r="P11" s="35"/>
      <c r="Q11" s="38"/>
      <c r="R11" s="38"/>
      <c r="S11" s="36"/>
      <c r="T11" s="36"/>
      <c r="U11" s="36"/>
      <c r="V11" s="36"/>
    </row>
    <row r="12" spans="1:22" ht="18.75" customHeight="1">
      <c r="A12" s="276" t="s">
        <v>679</v>
      </c>
      <c r="B12" s="217" t="s">
        <v>718</v>
      </c>
      <c r="C12" s="103"/>
      <c r="D12" s="102"/>
      <c r="E12" s="54"/>
      <c r="F12" s="54">
        <v>0.5</v>
      </c>
      <c r="G12" s="54"/>
      <c r="H12" s="104"/>
      <c r="I12" s="113"/>
      <c r="J12" s="67"/>
      <c r="K12" s="67"/>
      <c r="L12" s="67"/>
      <c r="M12" s="67"/>
      <c r="N12" s="47"/>
      <c r="O12" s="35"/>
      <c r="P12" s="35"/>
      <c r="Q12" s="38"/>
      <c r="R12" s="38"/>
      <c r="S12" s="36"/>
      <c r="T12" s="36"/>
      <c r="U12" s="36"/>
      <c r="V12" s="36"/>
    </row>
    <row r="13" spans="1:22" s="307" customFormat="1" ht="18.75" customHeight="1" thickBot="1">
      <c r="A13" s="294" t="s">
        <v>720</v>
      </c>
      <c r="B13" s="295" t="s">
        <v>719</v>
      </c>
      <c r="C13" s="296"/>
      <c r="D13" s="297"/>
      <c r="E13" s="298"/>
      <c r="F13" s="298"/>
      <c r="G13" s="298">
        <v>0.5</v>
      </c>
      <c r="H13" s="299"/>
      <c r="I13" s="301"/>
      <c r="J13" s="302"/>
      <c r="K13" s="302"/>
      <c r="L13" s="302"/>
      <c r="M13" s="302"/>
      <c r="N13" s="591"/>
      <c r="O13" s="304"/>
      <c r="P13" s="304"/>
      <c r="Q13" s="305"/>
      <c r="R13" s="305"/>
      <c r="S13" s="306"/>
      <c r="T13" s="306"/>
      <c r="U13" s="306"/>
      <c r="V13" s="306"/>
    </row>
    <row r="14" spans="1:22" ht="30" customHeight="1">
      <c r="A14" s="275" t="s">
        <v>669</v>
      </c>
      <c r="B14" s="209" t="s">
        <v>983</v>
      </c>
      <c r="C14" s="283" t="s">
        <v>303</v>
      </c>
      <c r="D14" s="284"/>
      <c r="F14" s="285"/>
      <c r="H14" s="286">
        <f>E15+F16+G17</f>
        <v>1.5</v>
      </c>
      <c r="I14" s="288"/>
      <c r="J14" s="289">
        <v>3</v>
      </c>
      <c r="K14" s="289">
        <v>10.5</v>
      </c>
      <c r="L14" s="289">
        <v>10.5</v>
      </c>
      <c r="M14" s="289"/>
      <c r="N14" s="672">
        <f t="shared" ref="N14:N43" si="0">J14+K14+L14</f>
        <v>24</v>
      </c>
      <c r="O14" s="291">
        <v>100</v>
      </c>
      <c r="P14" s="291" t="s">
        <v>304</v>
      </c>
      <c r="Q14" s="292" t="s">
        <v>305</v>
      </c>
      <c r="R14" s="292" t="s">
        <v>306</v>
      </c>
      <c r="S14" s="293">
        <v>100</v>
      </c>
      <c r="T14" s="293"/>
      <c r="U14" s="293"/>
      <c r="V14" s="293"/>
    </row>
    <row r="15" spans="1:22" ht="18.75" customHeight="1">
      <c r="A15" s="276" t="s">
        <v>721</v>
      </c>
      <c r="B15" s="217" t="s">
        <v>724</v>
      </c>
      <c r="C15" s="103"/>
      <c r="D15" s="102"/>
      <c r="E15" s="54">
        <v>0.5</v>
      </c>
      <c r="F15" s="54"/>
      <c r="G15" s="54"/>
      <c r="H15" s="104"/>
      <c r="I15" s="113"/>
      <c r="J15" s="67"/>
      <c r="K15" s="67"/>
      <c r="L15" s="67"/>
      <c r="M15" s="67"/>
      <c r="N15" s="47"/>
      <c r="O15" s="35"/>
      <c r="P15" s="35"/>
      <c r="Q15" s="38"/>
      <c r="R15" s="38"/>
      <c r="S15" s="36"/>
      <c r="T15" s="36"/>
      <c r="U15" s="36"/>
      <c r="V15" s="36"/>
    </row>
    <row r="16" spans="1:22" ht="18.75" customHeight="1">
      <c r="A16" s="276" t="s">
        <v>722</v>
      </c>
      <c r="B16" s="217" t="s">
        <v>725</v>
      </c>
      <c r="C16" s="103"/>
      <c r="D16" s="102"/>
      <c r="E16" s="54"/>
      <c r="F16" s="54">
        <v>0.5</v>
      </c>
      <c r="G16" s="54"/>
      <c r="H16" s="104"/>
      <c r="I16" s="113"/>
      <c r="J16" s="67"/>
      <c r="K16" s="67"/>
      <c r="L16" s="67"/>
      <c r="M16" s="67"/>
      <c r="N16" s="47"/>
      <c r="O16" s="35"/>
      <c r="P16" s="35"/>
      <c r="Q16" s="38"/>
      <c r="R16" s="38"/>
      <c r="S16" s="36"/>
      <c r="T16" s="36"/>
      <c r="U16" s="36"/>
      <c r="V16" s="36"/>
    </row>
    <row r="17" spans="1:22" s="307" customFormat="1" ht="18.75" customHeight="1" thickBot="1">
      <c r="A17" s="294" t="s">
        <v>723</v>
      </c>
      <c r="B17" s="295" t="s">
        <v>726</v>
      </c>
      <c r="C17" s="296"/>
      <c r="D17" s="297"/>
      <c r="E17" s="298"/>
      <c r="F17" s="298"/>
      <c r="G17" s="298">
        <v>0.5</v>
      </c>
      <c r="H17" s="299"/>
      <c r="I17" s="301"/>
      <c r="J17" s="302"/>
      <c r="K17" s="302"/>
      <c r="L17" s="302"/>
      <c r="M17" s="302"/>
      <c r="N17" s="591"/>
      <c r="O17" s="304"/>
      <c r="P17" s="304"/>
      <c r="Q17" s="305"/>
      <c r="R17" s="305"/>
      <c r="S17" s="306"/>
      <c r="T17" s="306"/>
      <c r="U17" s="306"/>
      <c r="V17" s="306"/>
    </row>
    <row r="18" spans="1:22" ht="30" customHeight="1">
      <c r="A18" s="275" t="s">
        <v>670</v>
      </c>
      <c r="B18" s="209" t="s">
        <v>984</v>
      </c>
      <c r="C18" s="283" t="s">
        <v>303</v>
      </c>
      <c r="D18" s="284"/>
      <c r="F18" s="285"/>
      <c r="H18" s="286">
        <f>E19+F20+G21</f>
        <v>1.5</v>
      </c>
      <c r="I18" s="288"/>
      <c r="J18" s="289">
        <v>3</v>
      </c>
      <c r="K18" s="289">
        <v>10.5</v>
      </c>
      <c r="L18" s="289">
        <v>10.5</v>
      </c>
      <c r="M18" s="289"/>
      <c r="N18" s="672">
        <f t="shared" si="0"/>
        <v>24</v>
      </c>
      <c r="O18" s="291">
        <v>100</v>
      </c>
      <c r="P18" s="291" t="s">
        <v>304</v>
      </c>
      <c r="Q18" s="292" t="s">
        <v>305</v>
      </c>
      <c r="R18" s="292" t="s">
        <v>306</v>
      </c>
      <c r="S18" s="293">
        <v>100</v>
      </c>
      <c r="T18" s="293"/>
      <c r="U18" s="293"/>
      <c r="V18" s="293"/>
    </row>
    <row r="19" spans="1:22" ht="18.75" customHeight="1">
      <c r="A19" s="276" t="s">
        <v>727</v>
      </c>
      <c r="B19" s="217" t="s">
        <v>730</v>
      </c>
      <c r="C19" s="103"/>
      <c r="D19" s="102"/>
      <c r="E19" s="54">
        <v>0.5</v>
      </c>
      <c r="F19" s="54"/>
      <c r="G19" s="54"/>
      <c r="H19" s="104"/>
      <c r="I19" s="113"/>
      <c r="J19" s="67"/>
      <c r="K19" s="67"/>
      <c r="L19" s="67"/>
      <c r="M19" s="67"/>
      <c r="N19" s="47"/>
      <c r="O19" s="35"/>
      <c r="P19" s="35"/>
      <c r="Q19" s="38"/>
      <c r="R19" s="38"/>
      <c r="S19" s="36"/>
      <c r="T19" s="36"/>
      <c r="U19" s="36"/>
      <c r="V19" s="36"/>
    </row>
    <row r="20" spans="1:22" ht="18.75" customHeight="1">
      <c r="A20" s="276" t="s">
        <v>728</v>
      </c>
      <c r="B20" s="217" t="s">
        <v>731</v>
      </c>
      <c r="C20" s="103"/>
      <c r="D20" s="102"/>
      <c r="E20" s="54"/>
      <c r="F20" s="54">
        <v>0.5</v>
      </c>
      <c r="G20" s="54"/>
      <c r="H20" s="104"/>
      <c r="I20" s="113"/>
      <c r="J20" s="67"/>
      <c r="K20" s="67"/>
      <c r="L20" s="67"/>
      <c r="M20" s="67"/>
      <c r="N20" s="47"/>
      <c r="O20" s="35"/>
      <c r="P20" s="35"/>
      <c r="Q20" s="38"/>
      <c r="R20" s="38"/>
      <c r="S20" s="36"/>
      <c r="T20" s="36"/>
      <c r="U20" s="36"/>
      <c r="V20" s="36"/>
    </row>
    <row r="21" spans="1:22" s="307" customFormat="1" ht="18.75" customHeight="1" thickBot="1">
      <c r="A21" s="294" t="s">
        <v>729</v>
      </c>
      <c r="B21" s="295" t="s">
        <v>732</v>
      </c>
      <c r="C21" s="296"/>
      <c r="D21" s="297"/>
      <c r="E21" s="298"/>
      <c r="F21" s="298"/>
      <c r="G21" s="298">
        <v>0.5</v>
      </c>
      <c r="H21" s="299"/>
      <c r="I21" s="301"/>
      <c r="J21" s="302"/>
      <c r="K21" s="302"/>
      <c r="L21" s="302"/>
      <c r="M21" s="302"/>
      <c r="N21" s="591"/>
      <c r="O21" s="304"/>
      <c r="P21" s="304"/>
      <c r="Q21" s="305"/>
      <c r="R21" s="305"/>
      <c r="S21" s="306"/>
      <c r="T21" s="306"/>
      <c r="U21" s="306"/>
      <c r="V21" s="306"/>
    </row>
    <row r="22" spans="1:22" s="239" customFormat="1" ht="30" customHeight="1">
      <c r="A22" s="275" t="s">
        <v>671</v>
      </c>
      <c r="B22" s="238" t="s">
        <v>985</v>
      </c>
      <c r="C22" s="103" t="s">
        <v>303</v>
      </c>
      <c r="D22" s="102"/>
      <c r="E22" s="54"/>
      <c r="F22" s="54"/>
      <c r="G22" s="54"/>
      <c r="H22" s="104">
        <f>E23+F24+G25</f>
        <v>1.5</v>
      </c>
      <c r="I22" s="113"/>
      <c r="J22" s="67">
        <v>3</v>
      </c>
      <c r="K22" s="67">
        <v>15</v>
      </c>
      <c r="L22" s="67">
        <v>6</v>
      </c>
      <c r="M22" s="67"/>
      <c r="N22" s="672">
        <f t="shared" si="0"/>
        <v>24</v>
      </c>
      <c r="O22" s="35">
        <v>100</v>
      </c>
      <c r="P22" s="35" t="s">
        <v>304</v>
      </c>
      <c r="Q22" s="38" t="s">
        <v>305</v>
      </c>
      <c r="R22" s="38" t="s">
        <v>306</v>
      </c>
      <c r="S22" s="36">
        <v>100</v>
      </c>
      <c r="T22" s="36"/>
      <c r="U22" s="36"/>
      <c r="V22" s="36"/>
    </row>
    <row r="23" spans="1:22" ht="18.75" customHeight="1">
      <c r="A23" s="276" t="s">
        <v>733</v>
      </c>
      <c r="B23" s="217" t="s">
        <v>736</v>
      </c>
      <c r="C23" s="103"/>
      <c r="D23" s="102"/>
      <c r="E23" s="54">
        <v>0.5</v>
      </c>
      <c r="F23" s="54"/>
      <c r="G23" s="54"/>
      <c r="H23" s="104"/>
      <c r="I23" s="113"/>
      <c r="J23" s="67"/>
      <c r="K23" s="67"/>
      <c r="L23" s="67"/>
      <c r="M23" s="67"/>
      <c r="N23" s="47"/>
      <c r="O23" s="35"/>
      <c r="P23" s="35"/>
      <c r="Q23" s="38"/>
      <c r="R23" s="38"/>
      <c r="S23" s="36"/>
      <c r="T23" s="36"/>
      <c r="U23" s="36"/>
      <c r="V23" s="36"/>
    </row>
    <row r="24" spans="1:22" ht="18.75" customHeight="1">
      <c r="A24" s="276" t="s">
        <v>734</v>
      </c>
      <c r="B24" s="217" t="s">
        <v>737</v>
      </c>
      <c r="C24" s="103"/>
      <c r="D24" s="102"/>
      <c r="E24" s="54"/>
      <c r="F24" s="54">
        <v>0.5</v>
      </c>
      <c r="G24" s="54"/>
      <c r="H24" s="104"/>
      <c r="I24" s="113"/>
      <c r="J24" s="67"/>
      <c r="K24" s="67"/>
      <c r="L24" s="67"/>
      <c r="M24" s="67"/>
      <c r="N24" s="47"/>
      <c r="O24" s="35"/>
      <c r="P24" s="35"/>
      <c r="Q24" s="38"/>
      <c r="R24" s="38"/>
      <c r="S24" s="36"/>
      <c r="T24" s="36"/>
      <c r="U24" s="36"/>
      <c r="V24" s="36"/>
    </row>
    <row r="25" spans="1:22" s="307" customFormat="1" ht="18.75" customHeight="1" thickBot="1">
      <c r="A25" s="294" t="s">
        <v>735</v>
      </c>
      <c r="B25" s="295" t="s">
        <v>738</v>
      </c>
      <c r="C25" s="296"/>
      <c r="D25" s="297"/>
      <c r="E25" s="298"/>
      <c r="F25" s="298"/>
      <c r="G25" s="298">
        <v>0.5</v>
      </c>
      <c r="H25" s="299"/>
      <c r="I25" s="301"/>
      <c r="J25" s="302"/>
      <c r="K25" s="302"/>
      <c r="L25" s="302"/>
      <c r="M25" s="302"/>
      <c r="N25" s="591"/>
      <c r="O25" s="304"/>
      <c r="P25" s="304"/>
      <c r="Q25" s="305"/>
      <c r="R25" s="305"/>
      <c r="S25" s="306"/>
      <c r="T25" s="306"/>
      <c r="U25" s="306"/>
      <c r="V25" s="306"/>
    </row>
    <row r="26" spans="1:22" s="239" customFormat="1" ht="29.25" customHeight="1">
      <c r="A26" s="275" t="s">
        <v>672</v>
      </c>
      <c r="B26" s="238" t="s">
        <v>986</v>
      </c>
      <c r="C26" s="103" t="s">
        <v>303</v>
      </c>
      <c r="D26" s="102"/>
      <c r="E26" s="54"/>
      <c r="F26" s="54"/>
      <c r="G26" s="54"/>
      <c r="H26" s="104">
        <f>E27+F28+G29</f>
        <v>1.5</v>
      </c>
      <c r="I26" s="113"/>
      <c r="J26" s="67">
        <v>6</v>
      </c>
      <c r="K26" s="67">
        <v>7.5</v>
      </c>
      <c r="L26" s="67">
        <v>10.5</v>
      </c>
      <c r="M26" s="67"/>
      <c r="N26" s="672">
        <f t="shared" si="0"/>
        <v>24</v>
      </c>
      <c r="O26" s="35">
        <v>100</v>
      </c>
      <c r="P26" s="35" t="s">
        <v>304</v>
      </c>
      <c r="Q26" s="38" t="s">
        <v>305</v>
      </c>
      <c r="R26" s="38" t="s">
        <v>306</v>
      </c>
      <c r="S26" s="36">
        <v>100</v>
      </c>
      <c r="T26" s="36"/>
      <c r="U26" s="36"/>
      <c r="V26" s="36"/>
    </row>
    <row r="27" spans="1:22" ht="18.75" customHeight="1">
      <c r="A27" s="276" t="s">
        <v>739</v>
      </c>
      <c r="B27" s="217" t="s">
        <v>742</v>
      </c>
      <c r="C27" s="103"/>
      <c r="D27" s="102"/>
      <c r="E27" s="54">
        <v>0.5</v>
      </c>
      <c r="F27" s="54"/>
      <c r="G27" s="54"/>
      <c r="H27" s="104"/>
      <c r="I27" s="113"/>
      <c r="J27" s="67"/>
      <c r="K27" s="67"/>
      <c r="L27" s="67"/>
      <c r="M27" s="67"/>
      <c r="N27" s="47"/>
      <c r="O27" s="35"/>
      <c r="P27" s="35"/>
      <c r="Q27" s="38"/>
      <c r="R27" s="38"/>
      <c r="S27" s="36"/>
      <c r="T27" s="36"/>
      <c r="U27" s="36"/>
      <c r="V27" s="36"/>
    </row>
    <row r="28" spans="1:22" ht="18.75" customHeight="1">
      <c r="A28" s="276" t="s">
        <v>740</v>
      </c>
      <c r="B28" s="217" t="s">
        <v>743</v>
      </c>
      <c r="C28" s="103"/>
      <c r="D28" s="102"/>
      <c r="E28" s="54"/>
      <c r="F28" s="54">
        <v>0.5</v>
      </c>
      <c r="G28" s="54"/>
      <c r="H28" s="104"/>
      <c r="I28" s="113"/>
      <c r="J28" s="67"/>
      <c r="K28" s="67"/>
      <c r="L28" s="67"/>
      <c r="M28" s="67"/>
      <c r="N28" s="47"/>
      <c r="O28" s="35"/>
      <c r="P28" s="35"/>
      <c r="Q28" s="38"/>
      <c r="R28" s="38"/>
      <c r="S28" s="36"/>
      <c r="T28" s="36"/>
      <c r="U28" s="36"/>
      <c r="V28" s="36"/>
    </row>
    <row r="29" spans="1:22" s="307" customFormat="1" ht="18.75" customHeight="1" thickBot="1">
      <c r="A29" s="294" t="s">
        <v>741</v>
      </c>
      <c r="B29" s="295" t="s">
        <v>744</v>
      </c>
      <c r="C29" s="296"/>
      <c r="D29" s="297"/>
      <c r="E29" s="298"/>
      <c r="F29" s="298"/>
      <c r="G29" s="298">
        <v>0.5</v>
      </c>
      <c r="H29" s="299"/>
      <c r="I29" s="301"/>
      <c r="J29" s="302"/>
      <c r="K29" s="302"/>
      <c r="L29" s="302"/>
      <c r="M29" s="302"/>
      <c r="N29" s="591"/>
      <c r="O29" s="304"/>
      <c r="P29" s="304"/>
      <c r="Q29" s="305"/>
      <c r="R29" s="305"/>
      <c r="S29" s="306"/>
      <c r="T29" s="306"/>
      <c r="U29" s="306"/>
      <c r="V29" s="306"/>
    </row>
    <row r="30" spans="1:22" s="239" customFormat="1" ht="30" customHeight="1">
      <c r="A30" s="275" t="s">
        <v>673</v>
      </c>
      <c r="B30" s="238" t="s">
        <v>987</v>
      </c>
      <c r="C30" s="103" t="s">
        <v>303</v>
      </c>
      <c r="D30" s="102"/>
      <c r="E30" s="54"/>
      <c r="F30" s="54"/>
      <c r="G30" s="54"/>
      <c r="H30" s="104">
        <f>E31+F32+G33</f>
        <v>1.5</v>
      </c>
      <c r="I30" s="113"/>
      <c r="J30" s="67"/>
      <c r="K30" s="67">
        <v>2</v>
      </c>
      <c r="L30" s="67">
        <v>3</v>
      </c>
      <c r="M30" s="67">
        <v>9</v>
      </c>
      <c r="N30" s="672">
        <f t="shared" si="0"/>
        <v>5</v>
      </c>
      <c r="O30" s="35">
        <v>100</v>
      </c>
      <c r="P30" s="35" t="s">
        <v>304</v>
      </c>
      <c r="Q30" s="38" t="s">
        <v>305</v>
      </c>
      <c r="R30" s="38" t="s">
        <v>306</v>
      </c>
      <c r="S30" s="36">
        <v>100</v>
      </c>
      <c r="T30" s="36"/>
      <c r="U30" s="36"/>
      <c r="V30" s="36"/>
    </row>
    <row r="31" spans="1:22" ht="21" customHeight="1">
      <c r="A31" s="276" t="s">
        <v>963</v>
      </c>
      <c r="B31" s="217" t="s">
        <v>745</v>
      </c>
      <c r="C31" s="103"/>
      <c r="D31" s="102"/>
      <c r="E31" s="54">
        <v>0.5</v>
      </c>
      <c r="F31" s="54"/>
      <c r="G31" s="54"/>
      <c r="H31" s="104"/>
      <c r="I31" s="113"/>
      <c r="J31" s="67"/>
      <c r="K31" s="67"/>
      <c r="L31" s="67"/>
      <c r="M31" s="67"/>
      <c r="N31" s="47"/>
      <c r="O31" s="35"/>
      <c r="P31" s="35"/>
      <c r="Q31" s="38"/>
      <c r="R31" s="38"/>
      <c r="S31" s="36"/>
      <c r="T31" s="36"/>
      <c r="U31" s="36"/>
      <c r="V31" s="36"/>
    </row>
    <row r="32" spans="1:22" ht="21" customHeight="1">
      <c r="A32" s="276" t="s">
        <v>964</v>
      </c>
      <c r="B32" s="217" t="s">
        <v>746</v>
      </c>
      <c r="C32" s="103"/>
      <c r="D32" s="102"/>
      <c r="E32" s="54"/>
      <c r="F32" s="54">
        <v>0.5</v>
      </c>
      <c r="G32" s="54"/>
      <c r="H32" s="104"/>
      <c r="I32" s="113"/>
      <c r="J32" s="67"/>
      <c r="K32" s="67"/>
      <c r="L32" s="67"/>
      <c r="M32" s="67"/>
      <c r="N32" s="47"/>
      <c r="O32" s="35"/>
      <c r="P32" s="35"/>
      <c r="Q32" s="38"/>
      <c r="R32" s="38"/>
      <c r="S32" s="36"/>
      <c r="T32" s="36"/>
      <c r="U32" s="36"/>
      <c r="V32" s="36"/>
    </row>
    <row r="33" spans="1:22" s="307" customFormat="1" ht="18.75" customHeight="1" thickBot="1">
      <c r="A33" s="294" t="s">
        <v>965</v>
      </c>
      <c r="B33" s="295" t="s">
        <v>747</v>
      </c>
      <c r="C33" s="296"/>
      <c r="D33" s="297"/>
      <c r="E33" s="298"/>
      <c r="F33" s="298"/>
      <c r="G33" s="298">
        <v>0.5</v>
      </c>
      <c r="H33" s="299"/>
      <c r="I33" s="301"/>
      <c r="J33" s="302"/>
      <c r="K33" s="302"/>
      <c r="L33" s="302"/>
      <c r="M33" s="302"/>
      <c r="N33" s="591"/>
      <c r="O33" s="304"/>
      <c r="P33" s="304"/>
      <c r="Q33" s="305"/>
      <c r="R33" s="305"/>
      <c r="S33" s="306"/>
      <c r="T33" s="306"/>
      <c r="U33" s="306"/>
      <c r="V33" s="306"/>
    </row>
    <row r="34" spans="1:22" s="243" customFormat="1" ht="30" customHeight="1">
      <c r="A34" s="216" t="s">
        <v>674</v>
      </c>
      <c r="B34" s="242" t="s">
        <v>307</v>
      </c>
      <c r="C34" s="103" t="s">
        <v>303</v>
      </c>
      <c r="D34" s="102"/>
      <c r="E34" s="54">
        <v>1.5</v>
      </c>
      <c r="F34" s="54"/>
      <c r="G34" s="54"/>
      <c r="H34" s="104">
        <f t="shared" ref="H34:H48" si="1">SUM(E34:G34)</f>
        <v>1.5</v>
      </c>
      <c r="I34" s="114"/>
      <c r="J34" s="67">
        <v>6</v>
      </c>
      <c r="K34" s="67">
        <v>9</v>
      </c>
      <c r="L34" s="67">
        <v>9</v>
      </c>
      <c r="M34" s="67"/>
      <c r="N34" s="672">
        <f t="shared" si="0"/>
        <v>24</v>
      </c>
      <c r="O34" s="35">
        <v>100</v>
      </c>
      <c r="P34" s="35" t="s">
        <v>304</v>
      </c>
      <c r="Q34" s="38" t="s">
        <v>305</v>
      </c>
      <c r="R34" s="38" t="s">
        <v>306</v>
      </c>
      <c r="S34" s="36">
        <v>100</v>
      </c>
      <c r="T34" s="36"/>
      <c r="U34" s="36"/>
      <c r="V34" s="36"/>
    </row>
    <row r="35" spans="1:22" s="243" customFormat="1" ht="30" customHeight="1">
      <c r="A35" s="216" t="s">
        <v>675</v>
      </c>
      <c r="B35" s="242" t="s">
        <v>308</v>
      </c>
      <c r="C35" s="103" t="s">
        <v>303</v>
      </c>
      <c r="D35" s="102"/>
      <c r="E35" s="54">
        <v>1.5</v>
      </c>
      <c r="F35" s="54"/>
      <c r="G35" s="54"/>
      <c r="H35" s="104">
        <f t="shared" si="1"/>
        <v>1.5</v>
      </c>
      <c r="I35" s="114"/>
      <c r="J35" s="67">
        <v>6</v>
      </c>
      <c r="K35" s="67">
        <v>9</v>
      </c>
      <c r="L35" s="67">
        <v>9</v>
      </c>
      <c r="M35" s="67"/>
      <c r="N35" s="47">
        <f t="shared" si="0"/>
        <v>24</v>
      </c>
      <c r="O35" s="35">
        <v>100</v>
      </c>
      <c r="P35" s="35" t="s">
        <v>304</v>
      </c>
      <c r="Q35" s="38" t="s">
        <v>305</v>
      </c>
      <c r="R35" s="38" t="s">
        <v>306</v>
      </c>
      <c r="S35" s="36">
        <v>100</v>
      </c>
      <c r="T35" s="36"/>
      <c r="U35" s="36"/>
      <c r="V35" s="36"/>
    </row>
    <row r="36" spans="1:22" s="243" customFormat="1" ht="30" customHeight="1">
      <c r="A36" s="216" t="s">
        <v>676</v>
      </c>
      <c r="B36" s="245" t="s">
        <v>309</v>
      </c>
      <c r="C36" s="103" t="s">
        <v>303</v>
      </c>
      <c r="D36" s="102"/>
      <c r="E36" s="54"/>
      <c r="F36" s="54">
        <v>1.5</v>
      </c>
      <c r="G36" s="54"/>
      <c r="H36" s="104">
        <f t="shared" si="1"/>
        <v>1.5</v>
      </c>
      <c r="I36" s="114"/>
      <c r="J36" s="67">
        <v>4.5</v>
      </c>
      <c r="K36" s="67">
        <v>7.5</v>
      </c>
      <c r="L36" s="67">
        <v>12</v>
      </c>
      <c r="M36" s="67"/>
      <c r="N36" s="47">
        <f t="shared" si="0"/>
        <v>24</v>
      </c>
      <c r="O36" s="35">
        <v>100</v>
      </c>
      <c r="P36" s="35" t="s">
        <v>304</v>
      </c>
      <c r="Q36" s="38" t="s">
        <v>305</v>
      </c>
      <c r="R36" s="38" t="s">
        <v>306</v>
      </c>
      <c r="S36" s="36">
        <v>100</v>
      </c>
      <c r="T36" s="36"/>
      <c r="U36" s="36"/>
      <c r="V36" s="36"/>
    </row>
    <row r="37" spans="1:22" s="243" customFormat="1" ht="30" customHeight="1">
      <c r="A37" s="216" t="s">
        <v>677</v>
      </c>
      <c r="B37" s="245" t="s">
        <v>310</v>
      </c>
      <c r="C37" s="103" t="s">
        <v>303</v>
      </c>
      <c r="D37" s="102"/>
      <c r="E37" s="54"/>
      <c r="F37" s="54">
        <v>1.5</v>
      </c>
      <c r="G37" s="54"/>
      <c r="H37" s="104">
        <f t="shared" si="1"/>
        <v>1.5</v>
      </c>
      <c r="I37" s="115"/>
      <c r="J37" s="67">
        <v>6</v>
      </c>
      <c r="K37" s="67">
        <v>6</v>
      </c>
      <c r="L37" s="67">
        <v>12</v>
      </c>
      <c r="M37" s="67"/>
      <c r="N37" s="47">
        <f t="shared" si="0"/>
        <v>24</v>
      </c>
      <c r="O37" s="35">
        <v>100</v>
      </c>
      <c r="P37" s="35" t="s">
        <v>304</v>
      </c>
      <c r="Q37" s="38" t="s">
        <v>305</v>
      </c>
      <c r="R37" s="38" t="s">
        <v>306</v>
      </c>
      <c r="S37" s="36">
        <v>100</v>
      </c>
      <c r="T37" s="36"/>
      <c r="U37" s="36"/>
      <c r="V37" s="36"/>
    </row>
    <row r="38" spans="1:22" s="243" customFormat="1" ht="30" customHeight="1">
      <c r="A38" s="216" t="s">
        <v>678</v>
      </c>
      <c r="B38" s="246" t="s">
        <v>311</v>
      </c>
      <c r="C38" s="103" t="s">
        <v>303</v>
      </c>
      <c r="D38" s="102"/>
      <c r="E38" s="54"/>
      <c r="F38" s="54"/>
      <c r="G38" s="54">
        <v>1.5</v>
      </c>
      <c r="H38" s="104">
        <f t="shared" si="1"/>
        <v>1.5</v>
      </c>
      <c r="I38" s="115"/>
      <c r="J38" s="67">
        <v>6</v>
      </c>
      <c r="K38" s="67">
        <v>6</v>
      </c>
      <c r="L38" s="67">
        <v>12</v>
      </c>
      <c r="M38" s="67"/>
      <c r="N38" s="47">
        <f t="shared" si="0"/>
        <v>24</v>
      </c>
      <c r="O38" s="35">
        <v>100</v>
      </c>
      <c r="P38" s="35" t="s">
        <v>304</v>
      </c>
      <c r="Q38" s="38" t="s">
        <v>305</v>
      </c>
      <c r="R38" s="38" t="s">
        <v>306</v>
      </c>
      <c r="S38" s="36">
        <v>100</v>
      </c>
      <c r="T38" s="36"/>
      <c r="U38" s="36"/>
      <c r="V38" s="36"/>
    </row>
    <row r="39" spans="1:22" s="243" customFormat="1" ht="30" customHeight="1">
      <c r="A39" s="216" t="s">
        <v>679</v>
      </c>
      <c r="B39" s="246" t="s">
        <v>312</v>
      </c>
      <c r="C39" s="103" t="s">
        <v>303</v>
      </c>
      <c r="D39" s="102"/>
      <c r="E39" s="54"/>
      <c r="F39" s="54"/>
      <c r="G39" s="54">
        <v>1.5</v>
      </c>
      <c r="H39" s="104">
        <f t="shared" si="1"/>
        <v>1.5</v>
      </c>
      <c r="I39" s="115"/>
      <c r="J39" s="67">
        <v>6</v>
      </c>
      <c r="K39" s="67">
        <v>6</v>
      </c>
      <c r="L39" s="67">
        <v>12</v>
      </c>
      <c r="M39" s="67"/>
      <c r="N39" s="47">
        <f t="shared" si="0"/>
        <v>24</v>
      </c>
      <c r="O39" s="35">
        <v>100</v>
      </c>
      <c r="P39" s="35" t="s">
        <v>304</v>
      </c>
      <c r="Q39" s="38" t="s">
        <v>305</v>
      </c>
      <c r="R39" s="38" t="s">
        <v>306</v>
      </c>
      <c r="S39" s="36">
        <v>100</v>
      </c>
      <c r="T39" s="36"/>
      <c r="U39" s="36"/>
      <c r="V39" s="36"/>
    </row>
    <row r="40" spans="1:22" s="642" customFormat="1" ht="30" hidden="1" customHeight="1">
      <c r="A40" s="216"/>
      <c r="B40" s="641"/>
      <c r="C40" s="103"/>
      <c r="D40" s="102"/>
      <c r="E40" s="54"/>
      <c r="F40" s="54"/>
      <c r="G40" s="54"/>
      <c r="H40" s="104"/>
      <c r="I40" s="115"/>
      <c r="J40" s="643">
        <f>SUM(J10:J39)</f>
        <v>52.5</v>
      </c>
      <c r="K40" s="643">
        <f>SUM(K10:K39)</f>
        <v>99.5</v>
      </c>
      <c r="L40" s="643">
        <f>SUM(L10:L39)</f>
        <v>117</v>
      </c>
      <c r="M40" s="67"/>
      <c r="N40" s="47">
        <f t="shared" si="0"/>
        <v>269</v>
      </c>
      <c r="O40" s="35"/>
      <c r="P40" s="35"/>
      <c r="Q40" s="38"/>
      <c r="R40" s="38"/>
      <c r="S40" s="36"/>
      <c r="T40" s="36"/>
      <c r="U40" s="36"/>
      <c r="V40" s="36"/>
    </row>
    <row r="41" spans="1:22" s="243" customFormat="1" ht="30" customHeight="1">
      <c r="A41" s="208" t="s">
        <v>680</v>
      </c>
      <c r="B41" s="249" t="s">
        <v>313</v>
      </c>
      <c r="C41" s="103" t="s">
        <v>314</v>
      </c>
      <c r="D41" s="102"/>
      <c r="E41" s="54">
        <v>2</v>
      </c>
      <c r="F41" s="54"/>
      <c r="G41" s="54"/>
      <c r="H41" s="104">
        <f t="shared" si="1"/>
        <v>2</v>
      </c>
      <c r="I41" s="63"/>
      <c r="J41" s="67"/>
      <c r="K41" s="67">
        <v>20</v>
      </c>
      <c r="L41" s="67">
        <v>16</v>
      </c>
      <c r="M41" s="67"/>
      <c r="N41" s="47">
        <f t="shared" si="0"/>
        <v>36</v>
      </c>
      <c r="O41" s="35">
        <v>100</v>
      </c>
      <c r="P41" s="38" t="s">
        <v>315</v>
      </c>
      <c r="Q41" s="37" t="s">
        <v>316</v>
      </c>
      <c r="R41" s="38" t="s">
        <v>317</v>
      </c>
      <c r="S41" s="36">
        <v>100</v>
      </c>
      <c r="T41" s="36"/>
      <c r="U41" s="36"/>
      <c r="V41" s="36"/>
    </row>
    <row r="42" spans="1:22" s="243" customFormat="1" ht="30" customHeight="1">
      <c r="A42" s="208" t="s">
        <v>681</v>
      </c>
      <c r="B42" s="249" t="s">
        <v>715</v>
      </c>
      <c r="C42" s="103" t="s">
        <v>314</v>
      </c>
      <c r="D42" s="102"/>
      <c r="E42" s="54"/>
      <c r="F42" s="54">
        <v>2</v>
      </c>
      <c r="G42" s="54"/>
      <c r="H42" s="104">
        <f t="shared" si="1"/>
        <v>2</v>
      </c>
      <c r="I42" s="63"/>
      <c r="J42" s="67"/>
      <c r="K42" s="67">
        <v>20</v>
      </c>
      <c r="L42" s="67">
        <v>16</v>
      </c>
      <c r="M42" s="67"/>
      <c r="N42" s="47">
        <f t="shared" si="0"/>
        <v>36</v>
      </c>
      <c r="O42" s="35">
        <v>100</v>
      </c>
      <c r="P42" s="38" t="s">
        <v>315</v>
      </c>
      <c r="Q42" s="37" t="s">
        <v>316</v>
      </c>
      <c r="R42" s="38" t="s">
        <v>317</v>
      </c>
      <c r="S42" s="36">
        <v>100</v>
      </c>
      <c r="T42" s="36"/>
      <c r="U42" s="36"/>
      <c r="V42" s="36"/>
    </row>
    <row r="43" spans="1:22" s="243" customFormat="1" ht="30" customHeight="1">
      <c r="A43" s="208" t="s">
        <v>682</v>
      </c>
      <c r="B43" s="249" t="s">
        <v>716</v>
      </c>
      <c r="C43" s="103" t="s">
        <v>314</v>
      </c>
      <c r="D43" s="102"/>
      <c r="E43" s="54"/>
      <c r="F43" s="54"/>
      <c r="G43" s="54">
        <v>2</v>
      </c>
      <c r="H43" s="104">
        <f t="shared" si="1"/>
        <v>2</v>
      </c>
      <c r="I43" s="63"/>
      <c r="J43" s="67"/>
      <c r="K43" s="67">
        <v>20</v>
      </c>
      <c r="L43" s="67">
        <v>16</v>
      </c>
      <c r="M43" s="67"/>
      <c r="N43" s="47">
        <f t="shared" si="0"/>
        <v>36</v>
      </c>
      <c r="O43" s="35">
        <v>100</v>
      </c>
      <c r="P43" s="38" t="s">
        <v>315</v>
      </c>
      <c r="Q43" s="37" t="s">
        <v>316</v>
      </c>
      <c r="R43" s="38" t="s">
        <v>317</v>
      </c>
      <c r="S43" s="36">
        <v>100</v>
      </c>
      <c r="T43" s="36"/>
      <c r="U43" s="36"/>
      <c r="V43" s="36"/>
    </row>
    <row r="44" spans="1:22" s="243" customFormat="1" ht="30" customHeight="1">
      <c r="A44" s="208" t="s">
        <v>683</v>
      </c>
      <c r="B44" s="249" t="s">
        <v>318</v>
      </c>
      <c r="C44" s="103" t="s">
        <v>314</v>
      </c>
      <c r="D44" s="102"/>
      <c r="E44" s="54">
        <v>2</v>
      </c>
      <c r="F44" s="54"/>
      <c r="G44" s="54"/>
      <c r="H44" s="104">
        <f t="shared" si="1"/>
        <v>2</v>
      </c>
      <c r="I44" s="114"/>
      <c r="J44" s="67"/>
      <c r="K44" s="67"/>
      <c r="L44" s="67"/>
      <c r="M44" s="67"/>
      <c r="N44" s="47"/>
      <c r="O44" s="35">
        <v>100</v>
      </c>
      <c r="P44" s="38" t="s">
        <v>315</v>
      </c>
      <c r="Q44" s="37" t="s">
        <v>316</v>
      </c>
      <c r="R44" s="38" t="s">
        <v>317</v>
      </c>
      <c r="S44" s="36">
        <v>100</v>
      </c>
      <c r="T44" s="36"/>
      <c r="U44" s="36"/>
      <c r="V44" s="36"/>
    </row>
    <row r="45" spans="1:22" s="262" customFormat="1" ht="30" customHeight="1">
      <c r="A45" s="208" t="s">
        <v>684</v>
      </c>
      <c r="B45" s="249" t="s">
        <v>688</v>
      </c>
      <c r="C45" s="103" t="s">
        <v>314</v>
      </c>
      <c r="D45" s="102"/>
      <c r="E45" s="54"/>
      <c r="F45" s="54">
        <v>2</v>
      </c>
      <c r="G45" s="54"/>
      <c r="H45" s="104">
        <f t="shared" si="1"/>
        <v>2</v>
      </c>
      <c r="I45" s="114"/>
      <c r="J45" s="67"/>
      <c r="K45" s="67"/>
      <c r="L45" s="67"/>
      <c r="M45" s="67"/>
      <c r="N45" s="47"/>
      <c r="O45" s="35">
        <v>100</v>
      </c>
      <c r="P45" s="38" t="s">
        <v>315</v>
      </c>
      <c r="Q45" s="37" t="s">
        <v>316</v>
      </c>
      <c r="R45" s="38" t="s">
        <v>317</v>
      </c>
      <c r="S45" s="36">
        <v>100</v>
      </c>
      <c r="T45" s="36"/>
      <c r="U45" s="36"/>
      <c r="V45" s="36"/>
    </row>
    <row r="46" spans="1:22" s="237" customFormat="1" ht="30" customHeight="1">
      <c r="A46" s="247" t="s">
        <v>685</v>
      </c>
      <c r="B46" s="250" t="s">
        <v>689</v>
      </c>
      <c r="C46" s="228" t="s">
        <v>314</v>
      </c>
      <c r="D46" s="229"/>
      <c r="E46" s="240"/>
      <c r="F46" s="240"/>
      <c r="G46" s="240">
        <v>2</v>
      </c>
      <c r="H46" s="230">
        <f t="shared" si="1"/>
        <v>2</v>
      </c>
      <c r="I46" s="256"/>
      <c r="J46" s="232"/>
      <c r="K46" s="232"/>
      <c r="L46" s="232"/>
      <c r="M46" s="232"/>
      <c r="N46" s="233"/>
      <c r="O46" s="257">
        <v>100</v>
      </c>
      <c r="P46" s="258" t="s">
        <v>315</v>
      </c>
      <c r="Q46" s="259" t="s">
        <v>316</v>
      </c>
      <c r="R46" s="258" t="s">
        <v>317</v>
      </c>
      <c r="S46" s="260">
        <v>100</v>
      </c>
      <c r="T46" s="261"/>
      <c r="U46" s="261"/>
      <c r="V46" s="261"/>
    </row>
    <row r="47" spans="1:22" ht="30" customHeight="1">
      <c r="A47" s="247" t="s">
        <v>686</v>
      </c>
      <c r="B47" s="213" t="s">
        <v>319</v>
      </c>
      <c r="C47" s="228" t="s">
        <v>314</v>
      </c>
      <c r="D47" s="229"/>
      <c r="E47" s="240"/>
      <c r="F47" s="240"/>
      <c r="G47" s="240"/>
      <c r="H47" s="230">
        <f t="shared" si="1"/>
        <v>0</v>
      </c>
      <c r="I47" s="244"/>
      <c r="J47" s="232"/>
      <c r="K47" s="232"/>
      <c r="L47" s="232"/>
      <c r="M47" s="232">
        <v>15</v>
      </c>
      <c r="N47" s="233"/>
      <c r="O47" s="234">
        <v>100</v>
      </c>
      <c r="P47" s="235" t="s">
        <v>315</v>
      </c>
      <c r="Q47" s="248" t="s">
        <v>316</v>
      </c>
      <c r="R47" s="235" t="s">
        <v>317</v>
      </c>
      <c r="S47" s="236">
        <v>100</v>
      </c>
      <c r="T47" s="236"/>
      <c r="U47" s="236"/>
      <c r="V47" s="236"/>
    </row>
    <row r="48" spans="1:22" ht="30" customHeight="1">
      <c r="A48" s="208" t="s">
        <v>687</v>
      </c>
      <c r="B48" s="117" t="s">
        <v>320</v>
      </c>
      <c r="C48" s="103" t="s">
        <v>321</v>
      </c>
      <c r="D48" s="102"/>
      <c r="E48" s="100"/>
      <c r="F48" s="100"/>
      <c r="G48" s="100"/>
      <c r="H48" s="104">
        <f t="shared" si="1"/>
        <v>0</v>
      </c>
      <c r="I48" s="115"/>
      <c r="J48" s="67"/>
      <c r="K48" s="67"/>
      <c r="L48" s="67"/>
      <c r="M48" s="67">
        <v>6</v>
      </c>
      <c r="N48" s="47"/>
      <c r="O48" s="675"/>
      <c r="P48" s="38"/>
      <c r="Q48" s="37"/>
      <c r="R48" s="38"/>
      <c r="S48" s="36"/>
      <c r="T48" s="36"/>
      <c r="U48" s="36"/>
      <c r="V48" s="36"/>
    </row>
    <row r="49" spans="1:22" ht="17.7">
      <c r="A49" s="206"/>
      <c r="B49" s="40"/>
      <c r="C49" s="48"/>
      <c r="D49" s="102"/>
      <c r="E49" s="41"/>
      <c r="F49" s="42"/>
      <c r="G49" s="41"/>
      <c r="H49" s="41"/>
      <c r="I49" s="45"/>
      <c r="J49" s="67"/>
      <c r="K49" s="67"/>
      <c r="L49" s="67"/>
      <c r="M49" s="67"/>
      <c r="N49" s="47"/>
      <c r="O49" s="35"/>
      <c r="P49" s="38"/>
      <c r="Q49" s="37"/>
      <c r="R49" s="38"/>
      <c r="S49" s="36"/>
      <c r="T49" s="36"/>
      <c r="U49" s="36"/>
      <c r="V49" s="36"/>
    </row>
    <row r="50" spans="1:22" ht="17.7">
      <c r="A50" s="206"/>
      <c r="B50" s="118"/>
      <c r="C50" s="64"/>
      <c r="D50" s="102"/>
      <c r="E50" s="43"/>
      <c r="F50" s="119"/>
      <c r="G50" s="43"/>
      <c r="H50" s="43"/>
      <c r="I50" s="63"/>
      <c r="J50" s="120"/>
      <c r="K50" s="120"/>
      <c r="L50" s="120"/>
      <c r="M50" s="120"/>
      <c r="N50" s="121"/>
      <c r="O50" s="35"/>
      <c r="P50" s="38"/>
      <c r="Q50" s="37"/>
      <c r="R50" s="38"/>
      <c r="S50" s="36"/>
      <c r="T50" s="36"/>
      <c r="U50" s="36"/>
      <c r="V50" s="36"/>
    </row>
    <row r="51" spans="1:22" ht="17.7">
      <c r="A51" s="206"/>
      <c r="B51" s="118"/>
      <c r="C51" s="64"/>
      <c r="D51" s="102"/>
      <c r="E51" s="43"/>
      <c r="F51" s="119"/>
      <c r="G51" s="43"/>
      <c r="H51" s="43"/>
      <c r="I51" s="63"/>
      <c r="J51" s="120"/>
      <c r="K51" s="120"/>
      <c r="L51" s="120"/>
      <c r="M51" s="120"/>
      <c r="N51" s="121"/>
      <c r="O51" s="35"/>
      <c r="P51" s="38"/>
      <c r="Q51" s="37"/>
      <c r="R51" s="38"/>
      <c r="S51" s="36"/>
      <c r="T51" s="36"/>
      <c r="U51" s="36"/>
      <c r="V51" s="36"/>
    </row>
    <row r="52" spans="1:22" ht="17.7">
      <c r="A52" s="206"/>
      <c r="B52" s="40"/>
      <c r="C52" s="48"/>
      <c r="D52" s="102"/>
      <c r="E52" s="41"/>
      <c r="F52" s="42"/>
      <c r="G52" s="43"/>
      <c r="H52" s="43"/>
      <c r="I52" s="45"/>
      <c r="J52" s="46"/>
      <c r="K52" s="46"/>
      <c r="L52" s="46"/>
      <c r="M52" s="46"/>
      <c r="N52" s="47"/>
      <c r="O52" s="35"/>
      <c r="P52" s="38"/>
      <c r="Q52" s="37"/>
      <c r="R52" s="38"/>
      <c r="S52" s="36"/>
      <c r="T52" s="36"/>
      <c r="U52" s="36"/>
      <c r="V52" s="36"/>
    </row>
    <row r="53" spans="1:22" ht="17.7">
      <c r="A53" s="206"/>
      <c r="B53" s="57"/>
      <c r="C53" s="77"/>
      <c r="D53" s="102"/>
      <c r="E53" s="57"/>
      <c r="F53" s="57"/>
      <c r="G53" s="57"/>
      <c r="H53" s="57"/>
      <c r="I53" s="68"/>
      <c r="J53" s="122"/>
      <c r="K53" s="123"/>
      <c r="L53" s="123"/>
      <c r="M53" s="123"/>
      <c r="N53" s="124"/>
      <c r="O53" s="35"/>
      <c r="P53" s="674"/>
      <c r="Q53" s="37"/>
      <c r="R53" s="38"/>
      <c r="S53" s="36"/>
      <c r="T53" s="36"/>
      <c r="U53" s="36"/>
      <c r="V53" s="36"/>
    </row>
    <row r="54" spans="1:22" ht="17.7">
      <c r="A54" s="206"/>
      <c r="B54" s="51"/>
      <c r="C54" s="44"/>
      <c r="D54" s="102"/>
      <c r="E54" s="51"/>
      <c r="F54" s="51"/>
      <c r="G54" s="51"/>
      <c r="H54" s="51"/>
      <c r="I54" s="81" t="s">
        <v>322</v>
      </c>
      <c r="J54" s="125">
        <f>SUM(J41:J53)+SUM(J10:J39)</f>
        <v>52.5</v>
      </c>
      <c r="K54" s="125">
        <f t="shared" ref="K54:L54" si="2">SUM(K41:K53)+SUM(K10:K39)</f>
        <v>159.5</v>
      </c>
      <c r="L54" s="125">
        <f t="shared" si="2"/>
        <v>165</v>
      </c>
      <c r="M54" s="125">
        <f>SUM(M41:M53)+SUM(M10:M39)</f>
        <v>30</v>
      </c>
      <c r="N54" s="88">
        <f>SUM(N40:N43)+M54</f>
        <v>407</v>
      </c>
      <c r="O54" s="35"/>
      <c r="P54" s="35"/>
      <c r="Q54" s="37"/>
      <c r="R54" s="38"/>
      <c r="S54" s="36"/>
      <c r="T54" s="36"/>
      <c r="U54" s="36"/>
      <c r="V54" s="36"/>
    </row>
    <row r="55" spans="1:22" ht="17.7">
      <c r="A55" s="206"/>
      <c r="B55" s="82" t="s">
        <v>323</v>
      </c>
      <c r="C55" s="82"/>
      <c r="D55" s="82"/>
      <c r="E55" s="82"/>
      <c r="F55" s="163" t="s">
        <v>324</v>
      </c>
      <c r="G55" s="27"/>
      <c r="H55" s="27"/>
      <c r="I55" s="165"/>
      <c r="J55" s="165"/>
      <c r="K55" s="165"/>
      <c r="L55" s="165"/>
      <c r="M55" s="165"/>
      <c r="N55" s="165"/>
      <c r="O55" s="35"/>
      <c r="P55" s="35"/>
      <c r="Q55" s="35"/>
      <c r="R55" s="35"/>
      <c r="S55" s="36"/>
      <c r="T55" s="36"/>
      <c r="U55" s="36"/>
      <c r="V55" s="36"/>
    </row>
    <row r="56" spans="1:22" ht="17.7">
      <c r="A56" s="206"/>
      <c r="B56" s="82" t="s">
        <v>325</v>
      </c>
      <c r="C56" s="58"/>
      <c r="D56" s="58"/>
      <c r="E56" s="163"/>
      <c r="F56" s="27"/>
      <c r="G56" s="27"/>
      <c r="H56" s="27"/>
      <c r="I56" s="167"/>
      <c r="J56" s="168"/>
      <c r="K56" s="168"/>
      <c r="L56" s="168"/>
      <c r="M56" s="168"/>
      <c r="N56" s="168"/>
      <c r="O56" s="35"/>
      <c r="P56" s="35"/>
      <c r="Q56" s="35"/>
      <c r="R56" s="35"/>
      <c r="S56" s="36"/>
      <c r="T56" s="36"/>
      <c r="U56" s="36"/>
      <c r="V56" s="36"/>
    </row>
    <row r="57" spans="1:22" ht="17.7">
      <c r="A57" s="206"/>
      <c r="B57" s="126"/>
      <c r="C57" s="127"/>
      <c r="D57" s="127"/>
      <c r="E57" s="126"/>
      <c r="F57" s="30"/>
      <c r="G57" s="31"/>
      <c r="H57" s="31"/>
      <c r="I57" s="127"/>
      <c r="J57" s="127"/>
      <c r="K57" s="127"/>
      <c r="L57" s="127"/>
      <c r="M57" s="127"/>
      <c r="N57" s="127"/>
      <c r="O57" s="35"/>
      <c r="P57" s="35"/>
      <c r="Q57" s="35"/>
      <c r="R57" s="35"/>
      <c r="S57" s="36"/>
      <c r="T57" s="36"/>
      <c r="U57" s="36"/>
      <c r="V57" s="36"/>
    </row>
    <row r="58" spans="1:22" ht="17.7">
      <c r="A58" s="206"/>
      <c r="B58" s="251" t="s">
        <v>326</v>
      </c>
      <c r="C58" s="252"/>
      <c r="D58" s="252">
        <v>30</v>
      </c>
      <c r="E58" s="251"/>
      <c r="F58" s="251"/>
      <c r="G58" s="251"/>
      <c r="H58" s="251"/>
      <c r="I58" s="253"/>
      <c r="J58" s="253"/>
      <c r="K58" s="253"/>
      <c r="L58" s="253"/>
      <c r="M58" s="253"/>
      <c r="N58" s="253"/>
      <c r="O58" s="254"/>
      <c r="P58" s="254"/>
      <c r="Q58" s="254"/>
      <c r="R58" s="254"/>
      <c r="S58" s="255"/>
      <c r="T58" s="255"/>
      <c r="U58" s="255"/>
      <c r="V58" s="255"/>
    </row>
    <row r="59" spans="1:22" s="239" customFormat="1" ht="30" customHeight="1">
      <c r="A59" s="277" t="s">
        <v>690</v>
      </c>
      <c r="B59" s="238" t="s">
        <v>988</v>
      </c>
      <c r="C59" s="103" t="s">
        <v>303</v>
      </c>
      <c r="D59" s="102"/>
      <c r="F59" s="54"/>
      <c r="H59" s="219">
        <f>E60+F61+G62</f>
        <v>1.5</v>
      </c>
      <c r="I59" s="113"/>
      <c r="J59" s="128">
        <v>4.5</v>
      </c>
      <c r="K59" s="128">
        <v>10.5</v>
      </c>
      <c r="L59" s="128">
        <v>9</v>
      </c>
      <c r="M59" s="128"/>
      <c r="N59" s="129">
        <v>24</v>
      </c>
      <c r="O59" s="35">
        <v>100</v>
      </c>
      <c r="P59" s="35" t="s">
        <v>304</v>
      </c>
      <c r="Q59" s="38" t="s">
        <v>305</v>
      </c>
      <c r="R59" s="38" t="s">
        <v>306</v>
      </c>
      <c r="S59" s="36">
        <v>100</v>
      </c>
      <c r="T59" s="36"/>
      <c r="U59" s="36"/>
      <c r="V59" s="36"/>
    </row>
    <row r="60" spans="1:22" ht="18.75" customHeight="1">
      <c r="A60" s="276" t="s">
        <v>700</v>
      </c>
      <c r="B60" s="217" t="s">
        <v>761</v>
      </c>
      <c r="C60" s="103"/>
      <c r="D60" s="102"/>
      <c r="E60" s="54">
        <v>0.5</v>
      </c>
      <c r="F60" s="54"/>
      <c r="G60" s="54"/>
      <c r="H60" s="219"/>
      <c r="I60" s="113"/>
      <c r="J60" s="67"/>
      <c r="K60" s="67"/>
      <c r="L60" s="67"/>
      <c r="M60" s="67"/>
      <c r="N60" s="47"/>
      <c r="O60" s="35"/>
      <c r="P60" s="35"/>
      <c r="Q60" s="38"/>
      <c r="R60" s="38"/>
      <c r="S60" s="36"/>
      <c r="T60" s="36"/>
      <c r="U60" s="36"/>
      <c r="V60" s="36"/>
    </row>
    <row r="61" spans="1:22" ht="18.75" customHeight="1">
      <c r="A61" s="276" t="s">
        <v>701</v>
      </c>
      <c r="B61" s="217" t="s">
        <v>762</v>
      </c>
      <c r="C61" s="103"/>
      <c r="D61" s="102"/>
      <c r="E61" s="54"/>
      <c r="F61" s="54">
        <v>0.5</v>
      </c>
      <c r="G61" s="54"/>
      <c r="H61" s="219"/>
      <c r="I61" s="113"/>
      <c r="J61" s="67"/>
      <c r="K61" s="67"/>
      <c r="L61" s="67"/>
      <c r="M61" s="67"/>
      <c r="N61" s="47"/>
      <c r="O61" s="35"/>
      <c r="P61" s="35"/>
      <c r="Q61" s="38"/>
      <c r="R61" s="38"/>
      <c r="S61" s="36"/>
      <c r="T61" s="36"/>
      <c r="U61" s="36"/>
      <c r="V61" s="36"/>
    </row>
    <row r="62" spans="1:22" s="307" customFormat="1" ht="18.75" customHeight="1" thickBot="1">
      <c r="A62" s="294" t="s">
        <v>749</v>
      </c>
      <c r="B62" s="295" t="s">
        <v>763</v>
      </c>
      <c r="C62" s="296"/>
      <c r="D62" s="297"/>
      <c r="E62" s="298"/>
      <c r="F62" s="298"/>
      <c r="G62" s="298">
        <v>0.5</v>
      </c>
      <c r="H62" s="299"/>
      <c r="I62" s="301"/>
      <c r="J62" s="302"/>
      <c r="K62" s="302"/>
      <c r="L62" s="302"/>
      <c r="M62" s="302"/>
      <c r="N62" s="303"/>
      <c r="O62" s="304"/>
      <c r="P62" s="304"/>
      <c r="Q62" s="305"/>
      <c r="R62" s="305"/>
      <c r="S62" s="306"/>
      <c r="T62" s="306"/>
      <c r="U62" s="306"/>
      <c r="V62" s="306"/>
    </row>
    <row r="63" spans="1:22" ht="30" customHeight="1">
      <c r="A63" s="277" t="s">
        <v>691</v>
      </c>
      <c r="B63" s="209" t="s">
        <v>989</v>
      </c>
      <c r="C63" s="228" t="s">
        <v>303</v>
      </c>
      <c r="D63" s="229"/>
      <c r="F63" s="240"/>
      <c r="H63" s="263">
        <f>E64+F65+G66</f>
        <v>1.5</v>
      </c>
      <c r="I63" s="231"/>
      <c r="J63" s="264">
        <v>4.5</v>
      </c>
      <c r="K63" s="264">
        <v>10.5</v>
      </c>
      <c r="L63" s="264">
        <v>9</v>
      </c>
      <c r="M63" s="264"/>
      <c r="N63" s="265">
        <v>24</v>
      </c>
      <c r="O63" s="234">
        <v>100</v>
      </c>
      <c r="P63" s="234" t="s">
        <v>304</v>
      </c>
      <c r="Q63" s="235" t="s">
        <v>305</v>
      </c>
      <c r="R63" s="235" t="s">
        <v>306</v>
      </c>
      <c r="S63" s="236">
        <v>100</v>
      </c>
      <c r="T63" s="236"/>
      <c r="U63" s="236"/>
      <c r="V63" s="236"/>
    </row>
    <row r="64" spans="1:22" ht="18.75" customHeight="1">
      <c r="A64" s="276" t="s">
        <v>748</v>
      </c>
      <c r="B64" s="217" t="s">
        <v>764</v>
      </c>
      <c r="C64" s="103"/>
      <c r="D64" s="102"/>
      <c r="E64" s="54">
        <v>0.5</v>
      </c>
      <c r="F64" s="54"/>
      <c r="G64" s="54"/>
      <c r="H64" s="219"/>
      <c r="I64" s="113"/>
      <c r="J64" s="67"/>
      <c r="K64" s="67"/>
      <c r="L64" s="67"/>
      <c r="M64" s="67"/>
      <c r="N64" s="47"/>
      <c r="O64" s="35"/>
      <c r="P64" s="35"/>
      <c r="Q64" s="38"/>
      <c r="R64" s="38"/>
      <c r="S64" s="36"/>
      <c r="T64" s="36"/>
      <c r="U64" s="36"/>
      <c r="V64" s="36"/>
    </row>
    <row r="65" spans="1:22" ht="18.75" customHeight="1">
      <c r="A65" s="276" t="s">
        <v>750</v>
      </c>
      <c r="B65" s="217" t="s">
        <v>765</v>
      </c>
      <c r="C65" s="103"/>
      <c r="D65" s="102"/>
      <c r="E65" s="54"/>
      <c r="F65" s="54">
        <v>0.5</v>
      </c>
      <c r="G65" s="54"/>
      <c r="H65" s="219"/>
      <c r="I65" s="113"/>
      <c r="J65" s="67"/>
      <c r="K65" s="67"/>
      <c r="L65" s="67"/>
      <c r="M65" s="67"/>
      <c r="N65" s="47"/>
      <c r="O65" s="35"/>
      <c r="P65" s="35"/>
      <c r="Q65" s="38"/>
      <c r="R65" s="38"/>
      <c r="S65" s="36"/>
      <c r="T65" s="36"/>
      <c r="U65" s="36"/>
      <c r="V65" s="36"/>
    </row>
    <row r="66" spans="1:22" s="307" customFormat="1" ht="18.75" customHeight="1" thickBot="1">
      <c r="A66" s="294" t="s">
        <v>751</v>
      </c>
      <c r="B66" s="295" t="s">
        <v>766</v>
      </c>
      <c r="C66" s="296"/>
      <c r="D66" s="297"/>
      <c r="E66" s="298"/>
      <c r="F66" s="298"/>
      <c r="G66" s="298">
        <v>0.5</v>
      </c>
      <c r="H66" s="299"/>
      <c r="I66" s="301"/>
      <c r="J66" s="302"/>
      <c r="K66" s="302"/>
      <c r="L66" s="302"/>
      <c r="M66" s="302"/>
      <c r="N66" s="303"/>
      <c r="O66" s="304"/>
      <c r="P66" s="304"/>
      <c r="Q66" s="305"/>
      <c r="R66" s="305"/>
      <c r="S66" s="306"/>
      <c r="T66" s="306"/>
      <c r="U66" s="306"/>
      <c r="V66" s="306"/>
    </row>
    <row r="67" spans="1:22" ht="30" customHeight="1">
      <c r="A67" s="277" t="s">
        <v>692</v>
      </c>
      <c r="B67" s="209" t="s">
        <v>990</v>
      </c>
      <c r="C67" s="228" t="s">
        <v>303</v>
      </c>
      <c r="D67" s="229"/>
      <c r="F67" s="240"/>
      <c r="H67" s="263">
        <f>E68+F69+G70</f>
        <v>1.5</v>
      </c>
      <c r="I67" s="231"/>
      <c r="J67" s="264">
        <v>4.5</v>
      </c>
      <c r="K67" s="264">
        <v>10.5</v>
      </c>
      <c r="L67" s="264">
        <v>9</v>
      </c>
      <c r="M67" s="264"/>
      <c r="N67" s="265">
        <v>24</v>
      </c>
      <c r="O67" s="234">
        <v>100</v>
      </c>
      <c r="P67" s="234" t="s">
        <v>304</v>
      </c>
      <c r="Q67" s="235" t="s">
        <v>305</v>
      </c>
      <c r="R67" s="235" t="s">
        <v>306</v>
      </c>
      <c r="S67" s="236">
        <v>100</v>
      </c>
      <c r="T67" s="236"/>
      <c r="U67" s="236"/>
      <c r="V67" s="236"/>
    </row>
    <row r="68" spans="1:22" ht="18.75" customHeight="1">
      <c r="A68" s="276" t="s">
        <v>752</v>
      </c>
      <c r="B68" s="217" t="s">
        <v>767</v>
      </c>
      <c r="C68" s="103"/>
      <c r="D68" s="102"/>
      <c r="E68" s="54">
        <v>0.5</v>
      </c>
      <c r="F68" s="54"/>
      <c r="G68" s="54"/>
      <c r="H68" s="219"/>
      <c r="I68" s="113"/>
      <c r="J68" s="67"/>
      <c r="K68" s="67"/>
      <c r="L68" s="67"/>
      <c r="M68" s="67"/>
      <c r="N68" s="47"/>
      <c r="O68" s="35"/>
      <c r="P68" s="35"/>
      <c r="Q68" s="38"/>
      <c r="R68" s="38"/>
      <c r="S68" s="36"/>
      <c r="T68" s="36"/>
      <c r="U68" s="36"/>
      <c r="V68" s="36"/>
    </row>
    <row r="69" spans="1:22" ht="18.75" customHeight="1">
      <c r="A69" s="276" t="s">
        <v>753</v>
      </c>
      <c r="B69" s="217" t="s">
        <v>768</v>
      </c>
      <c r="C69" s="103"/>
      <c r="D69" s="102"/>
      <c r="E69" s="54"/>
      <c r="F69" s="54">
        <v>0.5</v>
      </c>
      <c r="G69" s="54"/>
      <c r="H69" s="219"/>
      <c r="I69" s="113"/>
      <c r="J69" s="67"/>
      <c r="K69" s="67"/>
      <c r="L69" s="67"/>
      <c r="M69" s="67"/>
      <c r="N69" s="47"/>
      <c r="O69" s="35"/>
      <c r="P69" s="35"/>
      <c r="Q69" s="38"/>
      <c r="R69" s="38"/>
      <c r="S69" s="36"/>
      <c r="T69" s="36"/>
      <c r="U69" s="36"/>
      <c r="V69" s="36"/>
    </row>
    <row r="70" spans="1:22" s="307" customFormat="1" ht="18.75" customHeight="1" thickBot="1">
      <c r="A70" s="294" t="s">
        <v>754</v>
      </c>
      <c r="B70" s="295" t="s">
        <v>769</v>
      </c>
      <c r="C70" s="296"/>
      <c r="D70" s="297"/>
      <c r="E70" s="298"/>
      <c r="F70" s="298"/>
      <c r="G70" s="298">
        <v>0.5</v>
      </c>
      <c r="H70" s="299"/>
      <c r="I70" s="301"/>
      <c r="J70" s="302"/>
      <c r="K70" s="302"/>
      <c r="L70" s="302"/>
      <c r="M70" s="302"/>
      <c r="N70" s="303"/>
      <c r="O70" s="304"/>
      <c r="P70" s="304"/>
      <c r="Q70" s="305"/>
      <c r="R70" s="305"/>
      <c r="S70" s="306"/>
      <c r="T70" s="306"/>
      <c r="U70" s="306"/>
      <c r="V70" s="306"/>
    </row>
    <row r="71" spans="1:22" ht="29.25" customHeight="1">
      <c r="A71" s="277" t="s">
        <v>693</v>
      </c>
      <c r="B71" s="209" t="s">
        <v>991</v>
      </c>
      <c r="C71" s="228" t="s">
        <v>303</v>
      </c>
      <c r="D71" s="229"/>
      <c r="F71" s="240"/>
      <c r="G71" s="240"/>
      <c r="H71" s="263">
        <f>E72+F73+G74</f>
        <v>1.5</v>
      </c>
      <c r="I71" s="231"/>
      <c r="J71" s="264">
        <v>4.5</v>
      </c>
      <c r="K71" s="264">
        <v>10.5</v>
      </c>
      <c r="L71" s="264">
        <v>9</v>
      </c>
      <c r="M71" s="264"/>
      <c r="N71" s="265">
        <v>24</v>
      </c>
      <c r="O71" s="234">
        <v>100</v>
      </c>
      <c r="P71" s="234" t="s">
        <v>304</v>
      </c>
      <c r="Q71" s="235" t="s">
        <v>305</v>
      </c>
      <c r="R71" s="235" t="s">
        <v>306</v>
      </c>
      <c r="S71" s="236">
        <v>100</v>
      </c>
      <c r="T71" s="236"/>
      <c r="U71" s="236"/>
      <c r="V71" s="236"/>
    </row>
    <row r="72" spans="1:22" ht="18.75" customHeight="1">
      <c r="A72" s="276" t="s">
        <v>755</v>
      </c>
      <c r="B72" s="217" t="s">
        <v>770</v>
      </c>
      <c r="C72" s="103"/>
      <c r="D72" s="102"/>
      <c r="E72" s="54">
        <v>0.5</v>
      </c>
      <c r="F72" s="54"/>
      <c r="G72" s="54"/>
      <c r="H72" s="219"/>
      <c r="I72" s="113"/>
      <c r="J72" s="67"/>
      <c r="K72" s="67"/>
      <c r="L72" s="67"/>
      <c r="M72" s="67"/>
      <c r="N72" s="47"/>
      <c r="O72" s="35"/>
      <c r="P72" s="35"/>
      <c r="Q72" s="38"/>
      <c r="R72" s="38"/>
      <c r="S72" s="36"/>
      <c r="T72" s="36"/>
      <c r="U72" s="36"/>
      <c r="V72" s="36"/>
    </row>
    <row r="73" spans="1:22" ht="18.75" customHeight="1">
      <c r="A73" s="276" t="s">
        <v>756</v>
      </c>
      <c r="B73" s="217" t="s">
        <v>771</v>
      </c>
      <c r="C73" s="103"/>
      <c r="D73" s="102"/>
      <c r="E73" s="54"/>
      <c r="F73" s="54">
        <v>0.5</v>
      </c>
      <c r="G73" s="54"/>
      <c r="H73" s="219"/>
      <c r="I73" s="113"/>
      <c r="J73" s="67"/>
      <c r="K73" s="67"/>
      <c r="L73" s="67"/>
      <c r="M73" s="67"/>
      <c r="N73" s="47"/>
      <c r="O73" s="35"/>
      <c r="P73" s="35"/>
      <c r="Q73" s="38"/>
      <c r="R73" s="38"/>
      <c r="S73" s="36"/>
      <c r="T73" s="36"/>
      <c r="U73" s="36"/>
      <c r="V73" s="36"/>
    </row>
    <row r="74" spans="1:22" s="307" customFormat="1" ht="18.75" customHeight="1" thickBot="1">
      <c r="A74" s="294" t="s">
        <v>757</v>
      </c>
      <c r="B74" s="295" t="s">
        <v>772</v>
      </c>
      <c r="C74" s="296"/>
      <c r="D74" s="297"/>
      <c r="E74" s="298"/>
      <c r="F74" s="298"/>
      <c r="G74" s="298">
        <v>0.5</v>
      </c>
      <c r="H74" s="299"/>
      <c r="I74" s="301"/>
      <c r="J74" s="302"/>
      <c r="K74" s="302"/>
      <c r="L74" s="302"/>
      <c r="M74" s="302"/>
      <c r="N74" s="303"/>
      <c r="O74" s="304"/>
      <c r="P74" s="304"/>
      <c r="Q74" s="305"/>
      <c r="R74" s="305"/>
      <c r="S74" s="306"/>
      <c r="T74" s="306"/>
      <c r="U74" s="306"/>
      <c r="V74" s="306"/>
    </row>
    <row r="75" spans="1:22" ht="30" customHeight="1">
      <c r="A75" s="277" t="s">
        <v>694</v>
      </c>
      <c r="B75" s="209" t="s">
        <v>992</v>
      </c>
      <c r="C75" s="228" t="s">
        <v>303</v>
      </c>
      <c r="D75" s="229"/>
      <c r="E75" s="240"/>
      <c r="F75" s="240"/>
      <c r="G75" s="240"/>
      <c r="H75" s="263">
        <f>E76+F77+G78</f>
        <v>1.5</v>
      </c>
      <c r="I75" s="231"/>
      <c r="J75" s="264">
        <v>4.5</v>
      </c>
      <c r="K75" s="264">
        <v>10.5</v>
      </c>
      <c r="L75" s="264">
        <v>9</v>
      </c>
      <c r="M75" s="264"/>
      <c r="N75" s="265">
        <v>24</v>
      </c>
      <c r="O75" s="234">
        <v>100</v>
      </c>
      <c r="P75" s="234" t="s">
        <v>304</v>
      </c>
      <c r="Q75" s="235" t="s">
        <v>305</v>
      </c>
      <c r="R75" s="235" t="s">
        <v>306</v>
      </c>
      <c r="S75" s="236">
        <v>100</v>
      </c>
      <c r="T75" s="236"/>
      <c r="U75" s="236"/>
      <c r="V75" s="236"/>
    </row>
    <row r="76" spans="1:22" ht="18.75" customHeight="1">
      <c r="A76" s="276" t="s">
        <v>758</v>
      </c>
      <c r="B76" s="217" t="s">
        <v>773</v>
      </c>
      <c r="C76" s="103"/>
      <c r="D76" s="102"/>
      <c r="E76" s="54">
        <v>0.5</v>
      </c>
      <c r="F76" s="54"/>
      <c r="G76" s="54"/>
      <c r="H76" s="219"/>
      <c r="I76" s="113"/>
      <c r="J76" s="67"/>
      <c r="K76" s="67"/>
      <c r="L76" s="67"/>
      <c r="M76" s="67"/>
      <c r="N76" s="47"/>
      <c r="O76" s="35"/>
      <c r="P76" s="35"/>
      <c r="Q76" s="38"/>
      <c r="R76" s="38"/>
      <c r="S76" s="36"/>
      <c r="T76" s="36"/>
      <c r="U76" s="36"/>
      <c r="V76" s="36"/>
    </row>
    <row r="77" spans="1:22" ht="18.75" customHeight="1">
      <c r="A77" s="276" t="s">
        <v>759</v>
      </c>
      <c r="B77" s="217" t="s">
        <v>774</v>
      </c>
      <c r="C77" s="103"/>
      <c r="D77" s="102"/>
      <c r="E77" s="54"/>
      <c r="F77" s="54">
        <v>0.5</v>
      </c>
      <c r="G77" s="54"/>
      <c r="H77" s="219"/>
      <c r="I77" s="113"/>
      <c r="J77" s="67"/>
      <c r="K77" s="67"/>
      <c r="L77" s="67"/>
      <c r="M77" s="67"/>
      <c r="N77" s="47"/>
      <c r="O77" s="35"/>
      <c r="P77" s="35"/>
      <c r="Q77" s="38"/>
      <c r="R77" s="38"/>
      <c r="S77" s="36"/>
      <c r="T77" s="36"/>
      <c r="U77" s="36"/>
      <c r="V77" s="36"/>
    </row>
    <row r="78" spans="1:22" s="307" customFormat="1" ht="18.75" customHeight="1" thickBot="1">
      <c r="A78" s="294" t="s">
        <v>760</v>
      </c>
      <c r="B78" s="295" t="s">
        <v>775</v>
      </c>
      <c r="C78" s="296"/>
      <c r="D78" s="297"/>
      <c r="E78" s="298"/>
      <c r="F78" s="298"/>
      <c r="G78" s="298">
        <v>0.5</v>
      </c>
      <c r="H78" s="299"/>
      <c r="I78" s="301"/>
      <c r="J78" s="302"/>
      <c r="K78" s="302"/>
      <c r="L78" s="302"/>
      <c r="M78" s="302"/>
      <c r="N78" s="303"/>
      <c r="O78" s="304"/>
      <c r="P78" s="304"/>
      <c r="Q78" s="305"/>
      <c r="R78" s="305"/>
      <c r="S78" s="306"/>
      <c r="T78" s="306"/>
      <c r="U78" s="306"/>
      <c r="V78" s="306"/>
    </row>
    <row r="79" spans="1:22" ht="29.25" customHeight="1">
      <c r="A79" s="277" t="s">
        <v>695</v>
      </c>
      <c r="B79" s="209" t="s">
        <v>993</v>
      </c>
      <c r="C79" s="228" t="s">
        <v>303</v>
      </c>
      <c r="D79" s="229"/>
      <c r="E79" s="240"/>
      <c r="F79" s="240"/>
      <c r="G79" s="240"/>
      <c r="H79" s="263">
        <f>E80+F81+G82</f>
        <v>1.5</v>
      </c>
      <c r="I79" s="231"/>
      <c r="J79" s="264"/>
      <c r="K79" s="232">
        <v>2</v>
      </c>
      <c r="L79" s="232">
        <v>3</v>
      </c>
      <c r="M79" s="232">
        <v>9</v>
      </c>
      <c r="N79" s="233">
        <v>5</v>
      </c>
      <c r="O79" s="234">
        <v>100</v>
      </c>
      <c r="P79" s="234" t="s">
        <v>304</v>
      </c>
      <c r="Q79" s="235" t="s">
        <v>305</v>
      </c>
      <c r="R79" s="235" t="s">
        <v>306</v>
      </c>
      <c r="S79" s="236">
        <v>100</v>
      </c>
      <c r="T79" s="236"/>
      <c r="U79" s="236"/>
      <c r="V79" s="236"/>
    </row>
    <row r="80" spans="1:22" ht="18.75" customHeight="1">
      <c r="A80" s="276" t="s">
        <v>960</v>
      </c>
      <c r="B80" s="217" t="s">
        <v>776</v>
      </c>
      <c r="C80" s="103"/>
      <c r="D80" s="102"/>
      <c r="E80" s="54">
        <v>0.5</v>
      </c>
      <c r="F80" s="54"/>
      <c r="G80" s="54"/>
      <c r="H80" s="219"/>
      <c r="I80" s="113"/>
      <c r="J80" s="67"/>
      <c r="K80" s="67"/>
      <c r="L80" s="67"/>
      <c r="M80" s="67"/>
      <c r="N80" s="47"/>
      <c r="O80" s="35"/>
      <c r="P80" s="35"/>
      <c r="Q80" s="38"/>
      <c r="R80" s="38"/>
      <c r="S80" s="36"/>
      <c r="T80" s="36"/>
      <c r="U80" s="36"/>
      <c r="V80" s="36"/>
    </row>
    <row r="81" spans="1:22" ht="18.75" customHeight="1">
      <c r="A81" s="276" t="s">
        <v>961</v>
      </c>
      <c r="B81" s="217" t="s">
        <v>777</v>
      </c>
      <c r="C81" s="103"/>
      <c r="D81" s="102"/>
      <c r="E81" s="54"/>
      <c r="F81" s="54">
        <v>0.5</v>
      </c>
      <c r="G81" s="54"/>
      <c r="H81" s="219"/>
      <c r="I81" s="113"/>
      <c r="J81" s="67"/>
      <c r="K81" s="67"/>
      <c r="L81" s="67"/>
      <c r="M81" s="67"/>
      <c r="N81" s="47"/>
      <c r="O81" s="35"/>
      <c r="P81" s="35"/>
      <c r="Q81" s="38"/>
      <c r="R81" s="38"/>
      <c r="S81" s="36"/>
      <c r="T81" s="36"/>
      <c r="U81" s="36"/>
      <c r="V81" s="36"/>
    </row>
    <row r="82" spans="1:22" s="307" customFormat="1" ht="18.75" customHeight="1" thickBot="1">
      <c r="A82" s="294" t="s">
        <v>962</v>
      </c>
      <c r="B82" s="295" t="s">
        <v>778</v>
      </c>
      <c r="C82" s="296"/>
      <c r="D82" s="297"/>
      <c r="E82" s="298"/>
      <c r="F82" s="298"/>
      <c r="G82" s="298">
        <v>0.5</v>
      </c>
      <c r="H82" s="299"/>
      <c r="I82" s="301"/>
      <c r="J82" s="302"/>
      <c r="K82" s="302"/>
      <c r="L82" s="302"/>
      <c r="M82" s="302"/>
      <c r="N82" s="303"/>
      <c r="O82" s="304"/>
      <c r="P82" s="304"/>
      <c r="Q82" s="305"/>
      <c r="R82" s="305"/>
      <c r="S82" s="306"/>
      <c r="T82" s="306"/>
      <c r="U82" s="306"/>
      <c r="V82" s="306"/>
    </row>
    <row r="83" spans="1:22" s="243" customFormat="1" ht="30" customHeight="1">
      <c r="A83" s="216" t="s">
        <v>696</v>
      </c>
      <c r="B83" s="242" t="s">
        <v>704</v>
      </c>
      <c r="C83" s="103" t="s">
        <v>303</v>
      </c>
      <c r="D83" s="102"/>
      <c r="E83" s="54">
        <v>1.5</v>
      </c>
      <c r="F83" s="54"/>
      <c r="G83" s="54"/>
      <c r="H83" s="219">
        <f t="shared" ref="H83:H96" si="3">SUM(E83:G83)</f>
        <v>1.5</v>
      </c>
      <c r="I83" s="114"/>
      <c r="J83" s="128">
        <v>4.5</v>
      </c>
      <c r="K83" s="128">
        <v>10.5</v>
      </c>
      <c r="L83" s="128">
        <v>9</v>
      </c>
      <c r="M83" s="128"/>
      <c r="N83" s="129">
        <v>24</v>
      </c>
      <c r="O83" s="35">
        <v>100</v>
      </c>
      <c r="P83" s="35" t="s">
        <v>304</v>
      </c>
      <c r="Q83" s="38" t="s">
        <v>305</v>
      </c>
      <c r="R83" s="38" t="s">
        <v>306</v>
      </c>
      <c r="S83" s="36">
        <v>100</v>
      </c>
      <c r="T83" s="36"/>
      <c r="U83" s="36"/>
      <c r="V83" s="36"/>
    </row>
    <row r="84" spans="1:22" s="243" customFormat="1" ht="30" customHeight="1">
      <c r="A84" s="216" t="s">
        <v>697</v>
      </c>
      <c r="B84" s="266" t="s">
        <v>705</v>
      </c>
      <c r="C84" s="103" t="s">
        <v>303</v>
      </c>
      <c r="D84" s="102"/>
      <c r="E84" s="54">
        <v>1.5</v>
      </c>
      <c r="F84" s="54"/>
      <c r="G84" s="54"/>
      <c r="H84" s="219">
        <f t="shared" si="3"/>
        <v>1.5</v>
      </c>
      <c r="I84" s="114"/>
      <c r="J84" s="128"/>
      <c r="K84" s="128">
        <v>13.5</v>
      </c>
      <c r="L84" s="128">
        <v>10.5</v>
      </c>
      <c r="M84" s="128"/>
      <c r="N84" s="129">
        <v>24</v>
      </c>
      <c r="O84" s="35">
        <v>100</v>
      </c>
      <c r="P84" s="35" t="s">
        <v>304</v>
      </c>
      <c r="Q84" s="38" t="s">
        <v>305</v>
      </c>
      <c r="R84" s="38" t="s">
        <v>306</v>
      </c>
      <c r="S84" s="36">
        <v>100</v>
      </c>
      <c r="T84" s="36"/>
      <c r="U84" s="36"/>
      <c r="V84" s="36"/>
    </row>
    <row r="85" spans="1:22" s="243" customFormat="1" ht="30" customHeight="1">
      <c r="A85" s="216" t="s">
        <v>698</v>
      </c>
      <c r="B85" s="267" t="s">
        <v>706</v>
      </c>
      <c r="C85" s="103" t="s">
        <v>303</v>
      </c>
      <c r="D85" s="102"/>
      <c r="E85" s="54"/>
      <c r="F85" s="54">
        <v>1.5</v>
      </c>
      <c r="G85" s="54"/>
      <c r="H85" s="219">
        <f t="shared" si="3"/>
        <v>1.5</v>
      </c>
      <c r="I85" s="114"/>
      <c r="J85" s="67">
        <v>7.5</v>
      </c>
      <c r="K85" s="67">
        <v>4.5</v>
      </c>
      <c r="L85" s="67">
        <v>12</v>
      </c>
      <c r="M85" s="67"/>
      <c r="N85" s="47">
        <v>24</v>
      </c>
      <c r="O85" s="35">
        <v>100</v>
      </c>
      <c r="P85" s="35" t="s">
        <v>304</v>
      </c>
      <c r="Q85" s="38" t="s">
        <v>305</v>
      </c>
      <c r="R85" s="38" t="s">
        <v>306</v>
      </c>
      <c r="S85" s="36">
        <v>100</v>
      </c>
      <c r="T85" s="36"/>
      <c r="U85" s="36"/>
      <c r="V85" s="36"/>
    </row>
    <row r="86" spans="1:22" s="243" customFormat="1" ht="30" customHeight="1">
      <c r="A86" s="216" t="s">
        <v>699</v>
      </c>
      <c r="B86" s="245" t="s">
        <v>707</v>
      </c>
      <c r="C86" s="103" t="s">
        <v>303</v>
      </c>
      <c r="D86" s="102"/>
      <c r="E86" s="54"/>
      <c r="F86" s="54">
        <v>1.5</v>
      </c>
      <c r="G86" s="54"/>
      <c r="H86" s="219">
        <f t="shared" si="3"/>
        <v>1.5</v>
      </c>
      <c r="I86" s="115"/>
      <c r="J86" s="67">
        <v>6</v>
      </c>
      <c r="K86" s="67">
        <v>6</v>
      </c>
      <c r="L86" s="67">
        <v>12</v>
      </c>
      <c r="M86" s="67"/>
      <c r="N86" s="47">
        <v>24</v>
      </c>
      <c r="O86" s="35">
        <v>100</v>
      </c>
      <c r="P86" s="35" t="s">
        <v>304</v>
      </c>
      <c r="Q86" s="38" t="s">
        <v>305</v>
      </c>
      <c r="R86" s="38" t="s">
        <v>306</v>
      </c>
      <c r="S86" s="36">
        <v>100</v>
      </c>
      <c r="T86" s="36"/>
      <c r="U86" s="36"/>
      <c r="V86" s="36"/>
    </row>
    <row r="87" spans="1:22" s="243" customFormat="1" ht="30" customHeight="1">
      <c r="A87" s="216" t="s">
        <v>700</v>
      </c>
      <c r="B87" s="246" t="s">
        <v>327</v>
      </c>
      <c r="C87" s="103" t="s">
        <v>303</v>
      </c>
      <c r="D87" s="102"/>
      <c r="E87" s="54"/>
      <c r="F87" s="54"/>
      <c r="G87" s="54">
        <v>1.5</v>
      </c>
      <c r="H87" s="219">
        <f t="shared" si="3"/>
        <v>1.5</v>
      </c>
      <c r="I87" s="115"/>
      <c r="J87" s="67">
        <v>6</v>
      </c>
      <c r="K87" s="67">
        <v>6</v>
      </c>
      <c r="L87" s="67">
        <v>12</v>
      </c>
      <c r="M87" s="67"/>
      <c r="N87" s="47">
        <v>24</v>
      </c>
      <c r="O87" s="35">
        <v>100</v>
      </c>
      <c r="P87" s="35" t="s">
        <v>304</v>
      </c>
      <c r="Q87" s="38" t="s">
        <v>305</v>
      </c>
      <c r="R87" s="38" t="s">
        <v>306</v>
      </c>
      <c r="S87" s="36">
        <v>100</v>
      </c>
      <c r="T87" s="36"/>
      <c r="U87" s="36"/>
      <c r="V87" s="36"/>
    </row>
    <row r="88" spans="1:22" s="243" customFormat="1" ht="30" customHeight="1">
      <c r="A88" s="216" t="s">
        <v>701</v>
      </c>
      <c r="B88" s="246" t="s">
        <v>328</v>
      </c>
      <c r="C88" s="103" t="s">
        <v>303</v>
      </c>
      <c r="D88" s="102"/>
      <c r="E88" s="54"/>
      <c r="F88" s="54"/>
      <c r="G88" s="54">
        <v>1.5</v>
      </c>
      <c r="H88" s="219">
        <f t="shared" si="3"/>
        <v>1.5</v>
      </c>
      <c r="I88" s="115"/>
      <c r="J88" s="67">
        <v>6</v>
      </c>
      <c r="K88" s="67">
        <v>6</v>
      </c>
      <c r="L88" s="67">
        <v>12</v>
      </c>
      <c r="M88" s="67"/>
      <c r="N88" s="47">
        <v>24</v>
      </c>
      <c r="O88" s="35">
        <v>100</v>
      </c>
      <c r="P88" s="35" t="s">
        <v>304</v>
      </c>
      <c r="Q88" s="38" t="s">
        <v>305</v>
      </c>
      <c r="R88" s="38" t="s">
        <v>306</v>
      </c>
      <c r="S88" s="36">
        <v>100</v>
      </c>
      <c r="T88" s="36"/>
      <c r="U88" s="36"/>
      <c r="V88" s="36"/>
    </row>
    <row r="89" spans="1:22" ht="30" customHeight="1">
      <c r="A89" s="278" t="s">
        <v>710</v>
      </c>
      <c r="B89" s="215" t="s">
        <v>994</v>
      </c>
      <c r="C89" s="228" t="s">
        <v>314</v>
      </c>
      <c r="D89" s="229"/>
      <c r="E89" s="240"/>
      <c r="F89" s="240"/>
      <c r="G89" s="240"/>
      <c r="H89" s="263">
        <f>E90+F91+G92</f>
        <v>3</v>
      </c>
      <c r="I89" s="256"/>
      <c r="J89" s="264"/>
      <c r="K89" s="264">
        <v>20</v>
      </c>
      <c r="L89" s="264">
        <v>15</v>
      </c>
      <c r="M89" s="264"/>
      <c r="N89" s="265">
        <v>35</v>
      </c>
      <c r="O89" s="257">
        <v>100</v>
      </c>
      <c r="P89" s="258" t="s">
        <v>315</v>
      </c>
      <c r="Q89" s="259" t="s">
        <v>316</v>
      </c>
      <c r="R89" s="258" t="s">
        <v>317</v>
      </c>
      <c r="S89" s="260">
        <v>100</v>
      </c>
      <c r="T89" s="261"/>
      <c r="U89" s="261"/>
      <c r="V89" s="261"/>
    </row>
    <row r="90" spans="1:22" ht="18.75" customHeight="1">
      <c r="A90" s="279" t="s">
        <v>817</v>
      </c>
      <c r="B90" s="218" t="s">
        <v>780</v>
      </c>
      <c r="C90" s="103"/>
      <c r="D90" s="102"/>
      <c r="E90" s="54">
        <v>1</v>
      </c>
      <c r="F90" s="54"/>
      <c r="G90" s="54"/>
      <c r="H90" s="219"/>
      <c r="I90" s="116"/>
      <c r="J90" s="128"/>
      <c r="K90" s="128"/>
      <c r="L90" s="128"/>
      <c r="M90" s="128"/>
      <c r="N90" s="129"/>
      <c r="O90" s="71"/>
      <c r="P90" s="72"/>
      <c r="Q90" s="73"/>
      <c r="R90" s="72"/>
      <c r="S90" s="74"/>
      <c r="T90" s="70"/>
      <c r="U90" s="70"/>
      <c r="V90" s="70"/>
    </row>
    <row r="91" spans="1:22" ht="18.75" customHeight="1">
      <c r="A91" s="279" t="s">
        <v>779</v>
      </c>
      <c r="B91" s="218" t="s">
        <v>781</v>
      </c>
      <c r="C91" s="103"/>
      <c r="D91" s="102"/>
      <c r="E91" s="54"/>
      <c r="F91" s="54">
        <v>1</v>
      </c>
      <c r="G91" s="54"/>
      <c r="H91" s="219"/>
      <c r="I91" s="116"/>
      <c r="J91" s="128"/>
      <c r="K91" s="128"/>
      <c r="L91" s="128"/>
      <c r="M91" s="128"/>
      <c r="N91" s="129"/>
      <c r="O91" s="71"/>
      <c r="P91" s="72"/>
      <c r="Q91" s="73"/>
      <c r="R91" s="72"/>
      <c r="S91" s="74"/>
      <c r="T91" s="70"/>
      <c r="U91" s="70"/>
      <c r="V91" s="70"/>
    </row>
    <row r="92" spans="1:22" s="307" customFormat="1" ht="18.75" customHeight="1" thickBot="1">
      <c r="A92" s="316" t="s">
        <v>794</v>
      </c>
      <c r="B92" s="317" t="s">
        <v>782</v>
      </c>
      <c r="C92" s="296"/>
      <c r="D92" s="297"/>
      <c r="E92" s="298"/>
      <c r="F92" s="298"/>
      <c r="G92" s="298">
        <v>1</v>
      </c>
      <c r="H92" s="318"/>
      <c r="I92" s="319"/>
      <c r="J92" s="320"/>
      <c r="K92" s="320"/>
      <c r="L92" s="320"/>
      <c r="M92" s="320"/>
      <c r="N92" s="321"/>
      <c r="O92" s="322"/>
      <c r="P92" s="323"/>
      <c r="Q92" s="324"/>
      <c r="R92" s="323"/>
      <c r="S92" s="325"/>
      <c r="T92" s="326"/>
      <c r="U92" s="326"/>
      <c r="V92" s="326"/>
    </row>
    <row r="93" spans="1:22" ht="30" customHeight="1">
      <c r="A93" s="308" t="s">
        <v>711</v>
      </c>
      <c r="B93" s="309" t="s">
        <v>708</v>
      </c>
      <c r="C93" s="283" t="s">
        <v>314</v>
      </c>
      <c r="D93" s="284"/>
      <c r="E93" s="310">
        <v>2</v>
      </c>
      <c r="F93" s="310"/>
      <c r="G93" s="310"/>
      <c r="H93" s="311">
        <f t="shared" si="3"/>
        <v>2</v>
      </c>
      <c r="I93" s="312"/>
      <c r="J93" s="313"/>
      <c r="K93" s="313">
        <v>20</v>
      </c>
      <c r="L93" s="313">
        <v>15</v>
      </c>
      <c r="M93" s="313"/>
      <c r="N93" s="314">
        <v>35</v>
      </c>
      <c r="O93" s="291">
        <v>100</v>
      </c>
      <c r="P93" s="292" t="s">
        <v>315</v>
      </c>
      <c r="Q93" s="315" t="s">
        <v>316</v>
      </c>
      <c r="R93" s="292" t="s">
        <v>317</v>
      </c>
      <c r="S93" s="293">
        <v>100</v>
      </c>
      <c r="T93" s="293"/>
      <c r="U93" s="293"/>
      <c r="V93" s="293"/>
    </row>
    <row r="94" spans="1:22" s="237" customFormat="1" ht="30" customHeight="1">
      <c r="A94" s="214" t="s">
        <v>712</v>
      </c>
      <c r="B94" s="250" t="s">
        <v>714</v>
      </c>
      <c r="C94" s="103" t="s">
        <v>314</v>
      </c>
      <c r="D94" s="102"/>
      <c r="E94" s="54"/>
      <c r="F94" s="54">
        <v>2</v>
      </c>
      <c r="G94" s="54"/>
      <c r="H94" s="219">
        <f t="shared" si="3"/>
        <v>2</v>
      </c>
      <c r="I94" s="63"/>
      <c r="J94" s="128"/>
      <c r="K94" s="128">
        <v>20</v>
      </c>
      <c r="L94" s="128">
        <v>15</v>
      </c>
      <c r="M94" s="128"/>
      <c r="N94" s="129">
        <v>35</v>
      </c>
      <c r="O94" s="35">
        <v>100</v>
      </c>
      <c r="P94" s="38" t="s">
        <v>315</v>
      </c>
      <c r="Q94" s="37" t="s">
        <v>316</v>
      </c>
      <c r="R94" s="38" t="s">
        <v>317</v>
      </c>
      <c r="S94" s="36">
        <v>100</v>
      </c>
      <c r="T94" s="36"/>
      <c r="U94" s="36"/>
      <c r="V94" s="36"/>
    </row>
    <row r="95" spans="1:22" s="243" customFormat="1" ht="30" customHeight="1">
      <c r="A95" s="214" t="s">
        <v>713</v>
      </c>
      <c r="B95" s="249" t="s">
        <v>709</v>
      </c>
      <c r="C95" s="103" t="s">
        <v>314</v>
      </c>
      <c r="D95" s="102"/>
      <c r="E95" s="54"/>
      <c r="F95" s="54"/>
      <c r="G95" s="54">
        <v>2</v>
      </c>
      <c r="H95" s="219">
        <f t="shared" si="3"/>
        <v>2</v>
      </c>
      <c r="I95" s="114"/>
      <c r="J95" s="128"/>
      <c r="K95" s="128">
        <v>20</v>
      </c>
      <c r="L95" s="128">
        <v>15</v>
      </c>
      <c r="M95" s="128"/>
      <c r="N95" s="129">
        <v>35</v>
      </c>
      <c r="O95" s="35">
        <v>100</v>
      </c>
      <c r="P95" s="38" t="s">
        <v>315</v>
      </c>
      <c r="Q95" s="37" t="s">
        <v>316</v>
      </c>
      <c r="R95" s="38" t="s">
        <v>317</v>
      </c>
      <c r="S95" s="36">
        <v>100</v>
      </c>
      <c r="T95" s="36"/>
      <c r="U95" s="36"/>
      <c r="V95" s="36"/>
    </row>
    <row r="96" spans="1:22" ht="30" customHeight="1">
      <c r="A96" s="214" t="s">
        <v>702</v>
      </c>
      <c r="B96" s="213" t="s">
        <v>329</v>
      </c>
      <c r="C96" s="228" t="s">
        <v>314</v>
      </c>
      <c r="D96" s="229"/>
      <c r="E96" s="240"/>
      <c r="F96" s="240"/>
      <c r="G96" s="240"/>
      <c r="H96" s="263">
        <f t="shared" si="3"/>
        <v>0</v>
      </c>
      <c r="I96" s="241"/>
      <c r="J96" s="264"/>
      <c r="K96" s="264"/>
      <c r="L96" s="29"/>
      <c r="M96" s="264">
        <v>15</v>
      </c>
      <c r="N96" s="265"/>
      <c r="O96" s="234">
        <v>100</v>
      </c>
      <c r="P96" s="235" t="s">
        <v>315</v>
      </c>
      <c r="Q96" s="248" t="s">
        <v>316</v>
      </c>
      <c r="R96" s="235" t="s">
        <v>317</v>
      </c>
      <c r="S96" s="236">
        <v>100</v>
      </c>
      <c r="T96" s="236"/>
      <c r="U96" s="236"/>
      <c r="V96" s="236"/>
    </row>
    <row r="97" spans="1:22" ht="29.25" customHeight="1">
      <c r="A97" s="280" t="s">
        <v>703</v>
      </c>
      <c r="B97" s="636" t="s">
        <v>974</v>
      </c>
      <c r="C97" s="103" t="s">
        <v>321</v>
      </c>
      <c r="D97" s="102"/>
      <c r="E97" s="130"/>
      <c r="F97" s="98"/>
      <c r="G97" s="98"/>
      <c r="H97" s="220">
        <f>E98+F99+G100</f>
        <v>3</v>
      </c>
      <c r="I97" s="45"/>
      <c r="J97" s="67"/>
      <c r="K97" s="67">
        <v>11</v>
      </c>
      <c r="L97" s="67"/>
      <c r="M97" s="264">
        <v>12</v>
      </c>
      <c r="N97" s="47">
        <v>12</v>
      </c>
      <c r="O97" s="35"/>
      <c r="P97" s="38"/>
      <c r="Q97" s="37"/>
      <c r="R97" s="38"/>
      <c r="S97" s="36"/>
      <c r="T97" s="36"/>
      <c r="U97" s="36"/>
      <c r="V97" s="36"/>
    </row>
    <row r="98" spans="1:22" ht="18.75" customHeight="1">
      <c r="A98" s="281" t="s">
        <v>791</v>
      </c>
      <c r="B98" s="270" t="s">
        <v>783</v>
      </c>
      <c r="C98" s="268" t="s">
        <v>321</v>
      </c>
      <c r="D98" s="102"/>
      <c r="E98" s="130">
        <v>1</v>
      </c>
      <c r="F98" s="98"/>
      <c r="G98" s="98"/>
      <c r="H98" s="220"/>
      <c r="I98" s="45"/>
      <c r="J98" s="67"/>
      <c r="K98" s="67"/>
      <c r="L98" s="67"/>
      <c r="M98" s="67"/>
      <c r="N98" s="47"/>
      <c r="O98" s="35"/>
      <c r="P98" s="38"/>
      <c r="Q98" s="37"/>
      <c r="R98" s="38"/>
      <c r="S98" s="36"/>
      <c r="T98" s="36"/>
      <c r="U98" s="36"/>
      <c r="V98" s="36"/>
    </row>
    <row r="99" spans="1:22" ht="18.75" customHeight="1">
      <c r="A99" s="281" t="s">
        <v>792</v>
      </c>
      <c r="B99" s="270" t="s">
        <v>784</v>
      </c>
      <c r="C99" s="268" t="s">
        <v>321</v>
      </c>
      <c r="D99" s="102"/>
      <c r="E99" s="130"/>
      <c r="F99" s="98">
        <v>1</v>
      </c>
      <c r="G99" s="98"/>
      <c r="H99" s="220"/>
      <c r="I99" s="45"/>
      <c r="J99" s="67"/>
      <c r="K99" s="67"/>
      <c r="L99" s="67"/>
      <c r="M99" s="67"/>
      <c r="N99" s="47"/>
      <c r="O99" s="35"/>
      <c r="P99" s="38"/>
      <c r="Q99" s="37"/>
      <c r="R99" s="38"/>
      <c r="S99" s="36"/>
      <c r="T99" s="36"/>
      <c r="U99" s="36"/>
      <c r="V99" s="36"/>
    </row>
    <row r="100" spans="1:22" s="237" customFormat="1" ht="18.75" customHeight="1">
      <c r="A100" s="282" t="s">
        <v>793</v>
      </c>
      <c r="B100" s="274" t="s">
        <v>785</v>
      </c>
      <c r="C100" s="268" t="s">
        <v>321</v>
      </c>
      <c r="D100" s="102"/>
      <c r="E100" s="130"/>
      <c r="F100" s="98"/>
      <c r="G100" s="98">
        <v>1</v>
      </c>
      <c r="H100" s="220"/>
      <c r="I100" s="45"/>
      <c r="J100" s="67"/>
      <c r="K100" s="67"/>
      <c r="L100" s="67"/>
      <c r="M100" s="67"/>
      <c r="N100" s="47"/>
      <c r="O100" s="35"/>
      <c r="P100" s="38"/>
      <c r="Q100" s="37"/>
      <c r="R100" s="38"/>
      <c r="S100" s="36"/>
      <c r="T100" s="36"/>
      <c r="U100" s="36"/>
      <c r="V100" s="36"/>
    </row>
    <row r="101" spans="1:22" ht="17.7">
      <c r="A101" s="206"/>
      <c r="B101" s="269"/>
      <c r="C101" s="271"/>
      <c r="D101" s="272"/>
      <c r="E101" s="273"/>
      <c r="F101" s="273"/>
      <c r="G101" s="273"/>
      <c r="H101" s="273"/>
      <c r="I101" s="244"/>
      <c r="J101" s="232"/>
      <c r="K101" s="232"/>
      <c r="M101" s="232"/>
      <c r="N101" s="233"/>
      <c r="O101" s="234"/>
      <c r="P101" s="235"/>
      <c r="Q101" s="248"/>
      <c r="R101" s="235"/>
      <c r="S101" s="236"/>
      <c r="T101" s="236"/>
      <c r="U101" s="236"/>
      <c r="V101" s="236"/>
    </row>
    <row r="102" spans="1:22" ht="17.7" hidden="1">
      <c r="A102" s="206"/>
      <c r="B102" s="117"/>
      <c r="C102" s="75"/>
      <c r="D102" s="76"/>
      <c r="E102" s="100"/>
      <c r="F102" s="100"/>
      <c r="G102" s="100"/>
      <c r="H102" s="100"/>
      <c r="I102" s="115"/>
      <c r="J102" s="131"/>
      <c r="K102" s="131"/>
      <c r="L102" s="131"/>
      <c r="M102" s="131"/>
      <c r="N102" s="132"/>
      <c r="O102" s="35"/>
      <c r="P102" s="38"/>
      <c r="Q102" s="37"/>
      <c r="R102" s="38"/>
      <c r="S102" s="36"/>
      <c r="T102" s="36"/>
      <c r="U102" s="36"/>
      <c r="V102" s="36"/>
    </row>
    <row r="103" spans="1:22" ht="17.7" hidden="1">
      <c r="A103" s="206"/>
      <c r="B103" s="40"/>
      <c r="C103" s="48"/>
      <c r="D103" s="49"/>
      <c r="E103" s="41"/>
      <c r="F103" s="42"/>
      <c r="G103" s="41"/>
      <c r="H103" s="41"/>
      <c r="I103" s="45"/>
      <c r="J103" s="46"/>
      <c r="K103" s="46"/>
      <c r="L103" s="46"/>
      <c r="M103" s="46"/>
      <c r="N103" s="47"/>
      <c r="O103" s="35"/>
      <c r="P103" s="38"/>
      <c r="Q103" s="37"/>
      <c r="R103" s="38"/>
      <c r="S103" s="36"/>
      <c r="T103" s="36"/>
      <c r="U103" s="36"/>
      <c r="V103" s="36"/>
    </row>
    <row r="104" spans="1:22" ht="17.7" hidden="1">
      <c r="A104" s="206"/>
      <c r="B104" s="118"/>
      <c r="C104" s="64"/>
      <c r="D104" s="65"/>
      <c r="E104" s="43"/>
      <c r="F104" s="119"/>
      <c r="G104" s="43"/>
      <c r="H104" s="43"/>
      <c r="I104" s="63"/>
      <c r="J104" s="120"/>
      <c r="K104" s="120"/>
      <c r="L104" s="120"/>
      <c r="M104" s="120"/>
      <c r="N104" s="121"/>
      <c r="O104" s="35"/>
      <c r="P104" s="38"/>
      <c r="Q104" s="37"/>
      <c r="R104" s="38"/>
      <c r="S104" s="36"/>
      <c r="T104" s="36"/>
      <c r="U104" s="36"/>
      <c r="V104" s="36"/>
    </row>
    <row r="105" spans="1:22" ht="17.7" hidden="1">
      <c r="A105" s="206"/>
      <c r="B105" s="118"/>
      <c r="C105" s="64"/>
      <c r="D105" s="65"/>
      <c r="E105" s="43"/>
      <c r="F105" s="119"/>
      <c r="G105" s="43"/>
      <c r="H105" s="43"/>
      <c r="I105" s="63"/>
      <c r="J105" s="120"/>
      <c r="K105" s="120"/>
      <c r="L105" s="120"/>
      <c r="M105" s="120"/>
      <c r="N105" s="121"/>
      <c r="O105" s="35"/>
      <c r="P105" s="38"/>
      <c r="Q105" s="37"/>
      <c r="R105" s="38"/>
      <c r="S105" s="36"/>
      <c r="T105" s="36"/>
      <c r="U105" s="36"/>
      <c r="V105" s="36"/>
    </row>
    <row r="106" spans="1:22" ht="17.7" hidden="1">
      <c r="A106" s="206"/>
      <c r="B106" s="40"/>
      <c r="C106" s="48"/>
      <c r="D106" s="49"/>
      <c r="E106" s="41"/>
      <c r="F106" s="42"/>
      <c r="G106" s="43"/>
      <c r="H106" s="43"/>
      <c r="I106" s="45"/>
      <c r="J106" s="46"/>
      <c r="K106" s="46"/>
      <c r="L106" s="46"/>
      <c r="M106" s="46"/>
      <c r="N106" s="47"/>
      <c r="O106" s="35"/>
      <c r="P106" s="38"/>
      <c r="Q106" s="37"/>
      <c r="R106" s="38"/>
      <c r="S106" s="36"/>
      <c r="T106" s="36"/>
      <c r="U106" s="36"/>
      <c r="V106" s="36"/>
    </row>
    <row r="107" spans="1:22" ht="17.7" hidden="1">
      <c r="A107" s="206"/>
      <c r="B107" s="57"/>
      <c r="C107" s="77"/>
      <c r="D107" s="77"/>
      <c r="E107" s="57"/>
      <c r="F107" s="57"/>
      <c r="G107" s="57"/>
      <c r="H107" s="57"/>
      <c r="I107" s="68"/>
      <c r="J107" s="122"/>
      <c r="K107" s="123"/>
      <c r="L107" s="123"/>
      <c r="M107" s="123"/>
      <c r="N107" s="124"/>
      <c r="O107" s="35"/>
      <c r="P107" s="38"/>
      <c r="Q107" s="37"/>
      <c r="R107" s="38"/>
      <c r="S107" s="36"/>
      <c r="T107" s="36"/>
      <c r="U107" s="36"/>
      <c r="V107" s="36"/>
    </row>
    <row r="108" spans="1:22" ht="17.7" hidden="1">
      <c r="A108" s="206"/>
      <c r="B108" s="133"/>
      <c r="C108" s="78"/>
      <c r="D108" s="78"/>
      <c r="E108" s="60"/>
      <c r="F108" s="60"/>
      <c r="G108" s="60"/>
      <c r="H108" s="60"/>
      <c r="I108" s="134"/>
      <c r="J108" s="135"/>
      <c r="K108" s="136"/>
      <c r="L108" s="136"/>
      <c r="M108" s="136"/>
      <c r="N108" s="137"/>
      <c r="O108" s="35"/>
      <c r="P108" s="38"/>
      <c r="Q108" s="37"/>
      <c r="R108" s="38"/>
      <c r="S108" s="36"/>
      <c r="T108" s="36"/>
      <c r="U108" s="36"/>
      <c r="V108" s="36"/>
    </row>
    <row r="109" spans="1:22" ht="17.7">
      <c r="A109" s="206"/>
      <c r="B109" s="41"/>
      <c r="C109" s="44"/>
      <c r="D109" s="44"/>
      <c r="E109" s="41"/>
      <c r="F109" s="41"/>
      <c r="G109" s="41"/>
      <c r="H109" s="41"/>
      <c r="I109" s="45"/>
      <c r="J109" s="47"/>
      <c r="K109" s="46"/>
      <c r="L109" s="46"/>
      <c r="M109" s="46"/>
      <c r="N109" s="47"/>
      <c r="O109" s="35"/>
      <c r="P109" s="38"/>
      <c r="Q109" s="37"/>
      <c r="R109" s="38"/>
      <c r="S109" s="36"/>
      <c r="T109" s="36"/>
      <c r="U109" s="36"/>
      <c r="V109" s="36"/>
    </row>
    <row r="110" spans="1:22" ht="17.7">
      <c r="A110" s="206"/>
      <c r="B110" s="51"/>
      <c r="C110" s="44"/>
      <c r="D110" s="44"/>
      <c r="E110" s="41"/>
      <c r="F110" s="41"/>
      <c r="G110" s="41"/>
      <c r="H110" s="41"/>
      <c r="I110" s="81" t="s">
        <v>322</v>
      </c>
      <c r="J110" s="125">
        <f>SUM(J59:J109)</f>
        <v>52.5</v>
      </c>
      <c r="K110" s="125">
        <f>SUM(K59:K109)</f>
        <v>192</v>
      </c>
      <c r="L110" s="125">
        <f>SUM(L59:L109)</f>
        <v>175.5</v>
      </c>
      <c r="M110" s="125">
        <f>SUM(M59:M109)</f>
        <v>36</v>
      </c>
      <c r="N110" s="88">
        <f>SUM(J110:M110)</f>
        <v>456</v>
      </c>
      <c r="O110" s="2"/>
      <c r="P110" s="2"/>
      <c r="Q110" s="2"/>
      <c r="R110" s="2"/>
      <c r="S110" s="2"/>
      <c r="T110" s="2"/>
      <c r="U110" s="2"/>
      <c r="V110" s="2"/>
    </row>
    <row r="111" spans="1:22" ht="17.7">
      <c r="A111" s="206"/>
      <c r="B111" s="51"/>
      <c r="C111" s="79"/>
      <c r="D111" s="80"/>
      <c r="E111" s="41"/>
      <c r="F111" s="41"/>
      <c r="G111" s="41"/>
      <c r="H111" s="41"/>
      <c r="I111" s="81"/>
      <c r="J111" s="138"/>
      <c r="K111" s="138"/>
      <c r="L111" s="138"/>
      <c r="M111" s="138"/>
      <c r="N111" s="88"/>
      <c r="O111" s="2"/>
      <c r="P111" s="2"/>
      <c r="Q111" s="2"/>
      <c r="R111" s="2"/>
      <c r="S111" s="2"/>
      <c r="T111" s="2"/>
      <c r="U111" s="2"/>
      <c r="V111" s="2"/>
    </row>
    <row r="112" spans="1:22" ht="17.7">
      <c r="A112" s="206"/>
      <c r="B112" s="51"/>
      <c r="C112" s="79"/>
      <c r="D112" s="80"/>
      <c r="E112" s="51"/>
      <c r="F112" s="51"/>
      <c r="G112" s="51"/>
      <c r="H112" s="51"/>
      <c r="I112" s="87" t="s">
        <v>330</v>
      </c>
      <c r="J112" s="139">
        <f>J110+J54</f>
        <v>105</v>
      </c>
      <c r="K112" s="139">
        <f>K110+K54</f>
        <v>351.5</v>
      </c>
      <c r="L112" s="139">
        <f>L110+L54</f>
        <v>340.5</v>
      </c>
      <c r="M112" s="139">
        <f>M110+M54</f>
        <v>66</v>
      </c>
      <c r="N112" s="88">
        <f>N110+N54</f>
        <v>863</v>
      </c>
      <c r="O112" s="640"/>
      <c r="P112" s="2"/>
      <c r="Q112" s="2"/>
      <c r="R112" s="2"/>
      <c r="S112" s="2"/>
      <c r="T112" s="2"/>
      <c r="U112" s="2"/>
      <c r="V112" s="2"/>
    </row>
    <row r="113" spans="1:22" ht="17.7">
      <c r="A113" s="207"/>
      <c r="B113" s="89" t="s">
        <v>331</v>
      </c>
      <c r="C113" s="90" t="s">
        <v>332</v>
      </c>
      <c r="D113" s="91"/>
      <c r="E113" s="92"/>
      <c r="F113" s="92"/>
      <c r="G113" s="92"/>
      <c r="H113" s="92"/>
      <c r="I113" s="92"/>
      <c r="J113" s="101"/>
      <c r="K113" s="101"/>
      <c r="L113" s="101"/>
      <c r="M113" s="101"/>
      <c r="N113" s="88"/>
      <c r="O113" s="2"/>
      <c r="P113" s="2"/>
      <c r="Q113" s="2"/>
      <c r="R113" s="2"/>
      <c r="S113" s="2"/>
      <c r="T113" s="2"/>
      <c r="U113" s="2"/>
      <c r="V113" s="2"/>
    </row>
    <row r="114" spans="1:22" ht="17.7">
      <c r="A114" s="207"/>
      <c r="B114" s="93" t="s">
        <v>333</v>
      </c>
      <c r="C114" s="90" t="s">
        <v>0</v>
      </c>
      <c r="D114" s="94">
        <v>10</v>
      </c>
      <c r="E114" s="92"/>
      <c r="F114" s="92"/>
      <c r="G114" s="92"/>
      <c r="H114" s="92"/>
      <c r="I114" s="92"/>
      <c r="J114" s="101"/>
      <c r="K114" s="101"/>
      <c r="L114" s="101"/>
      <c r="M114" s="101"/>
      <c r="N114" s="88"/>
      <c r="O114" s="2"/>
      <c r="P114" s="2"/>
      <c r="Q114" s="2"/>
      <c r="R114" s="2"/>
      <c r="S114" s="2"/>
      <c r="T114" s="2"/>
      <c r="U114" s="2"/>
      <c r="V114" s="2"/>
    </row>
    <row r="115" spans="1:22" ht="17.7">
      <c r="A115" s="207"/>
      <c r="B115" s="93" t="s">
        <v>334</v>
      </c>
      <c r="C115" s="90" t="s">
        <v>0</v>
      </c>
      <c r="D115" s="94">
        <v>10</v>
      </c>
      <c r="E115" s="92"/>
      <c r="F115" s="92"/>
      <c r="G115" s="92"/>
      <c r="H115" s="92"/>
      <c r="I115" s="92"/>
      <c r="J115" s="101"/>
      <c r="K115" s="101"/>
      <c r="L115" s="101"/>
      <c r="M115" s="101"/>
      <c r="N115" s="88"/>
      <c r="O115" s="2"/>
      <c r="P115" s="2"/>
      <c r="Q115" s="2"/>
      <c r="R115" s="2"/>
      <c r="S115" s="2"/>
      <c r="T115" s="2"/>
      <c r="U115" s="2"/>
      <c r="V115" s="2"/>
    </row>
    <row r="116" spans="1:22" ht="17.7">
      <c r="A116" s="207"/>
      <c r="B116" s="93" t="s">
        <v>335</v>
      </c>
      <c r="C116" s="90" t="s">
        <v>332</v>
      </c>
      <c r="D116" s="91"/>
      <c r="E116" s="92"/>
      <c r="F116" s="92"/>
      <c r="G116" s="92"/>
      <c r="H116" s="92"/>
      <c r="I116" s="92"/>
      <c r="J116" s="101"/>
      <c r="K116" s="101"/>
      <c r="L116" s="101"/>
      <c r="M116" s="101"/>
      <c r="N116" s="88"/>
      <c r="O116" s="2"/>
      <c r="P116" s="2"/>
      <c r="Q116" s="2"/>
      <c r="R116" s="2"/>
      <c r="S116" s="2"/>
      <c r="T116" s="2"/>
      <c r="U116" s="2"/>
      <c r="V116" s="2"/>
    </row>
    <row r="117" spans="1:22" ht="17.7">
      <c r="A117" s="207"/>
      <c r="B117" s="93" t="s">
        <v>336</v>
      </c>
      <c r="C117" s="90" t="s">
        <v>0</v>
      </c>
      <c r="D117" s="94">
        <v>10</v>
      </c>
      <c r="E117" s="92"/>
      <c r="F117" s="92"/>
      <c r="G117" s="92"/>
      <c r="H117" s="92"/>
      <c r="I117" s="92"/>
      <c r="J117" s="101"/>
      <c r="K117" s="101"/>
      <c r="L117" s="101"/>
      <c r="M117" s="101"/>
      <c r="N117" s="88"/>
      <c r="O117" s="2"/>
      <c r="P117" s="2"/>
      <c r="Q117" s="2"/>
      <c r="R117" s="2"/>
      <c r="S117" s="2"/>
      <c r="T117" s="2"/>
      <c r="U117" s="2"/>
      <c r="V117" s="2"/>
    </row>
    <row r="118" spans="1:22" ht="17.7">
      <c r="A118" s="207"/>
      <c r="B118" s="93" t="s">
        <v>337</v>
      </c>
      <c r="C118" s="90" t="s">
        <v>0</v>
      </c>
      <c r="D118" s="94">
        <v>10</v>
      </c>
      <c r="E118" s="92"/>
      <c r="F118" s="92"/>
      <c r="G118" s="92"/>
      <c r="H118" s="92"/>
      <c r="I118" s="92"/>
      <c r="J118" s="101"/>
      <c r="K118" s="101"/>
      <c r="L118" s="101"/>
      <c r="M118" s="101"/>
      <c r="N118" s="88"/>
      <c r="O118" s="2"/>
      <c r="P118" s="2"/>
      <c r="Q118" s="2"/>
      <c r="R118" s="2"/>
      <c r="S118" s="2"/>
      <c r="T118" s="2"/>
      <c r="U118" s="2"/>
      <c r="V118" s="2"/>
    </row>
    <row r="119" spans="1:22" ht="17.7">
      <c r="A119" s="207"/>
      <c r="B119" s="89" t="s">
        <v>338</v>
      </c>
      <c r="C119" s="90" t="s">
        <v>332</v>
      </c>
      <c r="D119" s="91"/>
      <c r="E119" s="92"/>
      <c r="F119" s="92"/>
      <c r="G119" s="92"/>
      <c r="H119" s="92"/>
      <c r="I119" s="92"/>
      <c r="J119" s="101"/>
      <c r="K119" s="101"/>
      <c r="L119" s="101"/>
      <c r="M119" s="101"/>
      <c r="N119" s="88"/>
      <c r="O119" s="2"/>
      <c r="P119" s="2"/>
      <c r="Q119" s="2"/>
      <c r="R119" s="2"/>
      <c r="S119" s="2"/>
      <c r="T119" s="2"/>
      <c r="U119" s="2"/>
      <c r="V119" s="2"/>
    </row>
    <row r="120" spans="1:22" ht="17.7">
      <c r="A120" s="207"/>
      <c r="B120" s="93" t="s">
        <v>339</v>
      </c>
      <c r="C120" s="90" t="s">
        <v>0</v>
      </c>
      <c r="D120" s="94">
        <v>10</v>
      </c>
      <c r="E120" s="92"/>
      <c r="F120" s="92"/>
      <c r="G120" s="92"/>
      <c r="H120" s="92"/>
      <c r="I120" s="92"/>
      <c r="J120" s="101"/>
      <c r="K120" s="101"/>
      <c r="L120" s="101"/>
      <c r="M120" s="101"/>
      <c r="N120" s="88"/>
      <c r="O120" s="2"/>
      <c r="P120" s="2"/>
      <c r="Q120" s="2"/>
      <c r="R120" s="2"/>
      <c r="S120" s="2"/>
      <c r="T120" s="2"/>
      <c r="U120" s="2"/>
      <c r="V120" s="2"/>
    </row>
    <row r="121" spans="1:22" ht="17.7">
      <c r="A121" s="207"/>
      <c r="B121" s="93" t="s">
        <v>340</v>
      </c>
      <c r="C121" s="90" t="s">
        <v>0</v>
      </c>
      <c r="D121" s="94">
        <v>10</v>
      </c>
      <c r="E121" s="92"/>
      <c r="F121" s="92"/>
      <c r="G121" s="92"/>
      <c r="H121" s="92"/>
      <c r="I121" s="92"/>
      <c r="J121" s="101"/>
      <c r="K121" s="101"/>
      <c r="L121" s="101"/>
      <c r="M121" s="101"/>
      <c r="N121" s="88"/>
      <c r="O121" s="2"/>
      <c r="P121" s="2"/>
      <c r="Q121" s="2"/>
      <c r="R121" s="2"/>
      <c r="S121" s="2"/>
      <c r="T121" s="2"/>
      <c r="U121" s="2"/>
      <c r="V121" s="2"/>
    </row>
    <row r="122" spans="1:22" ht="17.7">
      <c r="A122" s="207"/>
      <c r="B122" s="95" t="s">
        <v>341</v>
      </c>
      <c r="C122" s="96"/>
      <c r="D122" s="97">
        <f>SUM(D111:D121)</f>
        <v>60</v>
      </c>
      <c r="E122" s="92"/>
      <c r="F122" s="92"/>
      <c r="G122" s="92"/>
      <c r="H122" s="92"/>
      <c r="I122" s="92"/>
      <c r="J122" s="101"/>
      <c r="K122" s="101"/>
      <c r="L122" s="101"/>
      <c r="M122" s="101"/>
      <c r="N122" s="88"/>
      <c r="O122" s="2"/>
      <c r="P122" s="2"/>
      <c r="Q122" s="2"/>
      <c r="R122" s="2"/>
      <c r="S122" s="2"/>
      <c r="T122" s="2"/>
      <c r="U122" s="2"/>
      <c r="V122" s="2"/>
    </row>
    <row r="123" spans="1:22">
      <c r="B123" s="82" t="s">
        <v>342</v>
      </c>
      <c r="C123" s="82"/>
      <c r="D123" s="82"/>
      <c r="E123" s="82"/>
      <c r="F123" s="163" t="s">
        <v>343</v>
      </c>
      <c r="G123" s="27"/>
      <c r="H123" s="27"/>
      <c r="I123" s="165"/>
      <c r="J123" s="165"/>
      <c r="K123" s="165"/>
      <c r="L123" s="165"/>
      <c r="M123" s="165"/>
      <c r="N123" s="165"/>
    </row>
    <row r="124" spans="1:22" ht="14.7">
      <c r="B124" s="82" t="s">
        <v>344</v>
      </c>
      <c r="C124" s="99"/>
      <c r="D124" s="99"/>
      <c r="E124" s="163"/>
      <c r="F124" s="27"/>
      <c r="G124" s="27"/>
      <c r="H124" s="27"/>
      <c r="I124" s="164"/>
      <c r="J124" s="164"/>
      <c r="K124" s="164"/>
      <c r="L124" s="164"/>
      <c r="M124" s="164"/>
      <c r="N124" s="164"/>
    </row>
    <row r="125" spans="1:22">
      <c r="J125" s="2"/>
      <c r="K125" s="2"/>
      <c r="L125" s="2"/>
      <c r="M125" s="2"/>
      <c r="N125" s="2"/>
    </row>
    <row r="126" spans="1:22">
      <c r="J126" s="2"/>
      <c r="K126" s="2"/>
      <c r="L126" s="2"/>
      <c r="M126" s="2"/>
      <c r="N126" s="2"/>
    </row>
    <row r="127" spans="1:22">
      <c r="J127" s="2"/>
      <c r="K127" s="2"/>
      <c r="L127" s="2"/>
      <c r="M127" s="2"/>
      <c r="N127" s="2"/>
    </row>
    <row r="128" spans="1:22">
      <c r="J128" s="2"/>
      <c r="K128" s="2"/>
      <c r="L128" s="2"/>
      <c r="M128" s="2"/>
      <c r="N128" s="2"/>
    </row>
    <row r="129" spans="10:22">
      <c r="J129" s="2"/>
      <c r="K129" s="2"/>
      <c r="L129" s="2"/>
      <c r="M129" s="2"/>
      <c r="N129" s="2"/>
    </row>
    <row r="130" spans="10:22">
      <c r="O130" s="2"/>
      <c r="P130" s="2"/>
      <c r="Q130" s="2"/>
      <c r="R130" s="2"/>
      <c r="S130" s="2"/>
      <c r="T130" s="2"/>
      <c r="U130" s="2"/>
      <c r="V130" s="2"/>
    </row>
    <row r="132" spans="10:22">
      <c r="O132" s="1"/>
      <c r="P132" s="1"/>
      <c r="Q132" s="1"/>
      <c r="R132" s="1"/>
      <c r="S132" s="1"/>
      <c r="T132" s="1"/>
      <c r="U132" s="1"/>
      <c r="V132" s="1"/>
    </row>
    <row r="134" spans="10:22">
      <c r="O134" s="4"/>
      <c r="P134" s="4"/>
      <c r="Q134" s="4"/>
      <c r="R134" s="4"/>
      <c r="S134" s="4"/>
      <c r="T134" s="4"/>
      <c r="U134" s="4"/>
      <c r="V134" s="4"/>
    </row>
    <row r="135" spans="10:22">
      <c r="O135" s="1"/>
      <c r="P135" s="1"/>
      <c r="Q135" s="1"/>
      <c r="R135" s="1"/>
      <c r="S135" s="1"/>
      <c r="T135" s="1"/>
      <c r="U135" s="1"/>
      <c r="V135" s="1"/>
    </row>
    <row r="171" spans="10:14">
      <c r="J171" s="2"/>
      <c r="K171" s="2"/>
      <c r="L171" s="2"/>
      <c r="M171" s="2"/>
      <c r="N171" s="2"/>
    </row>
    <row r="172" spans="10:14">
      <c r="J172" s="2"/>
      <c r="K172" s="2"/>
      <c r="L172" s="2"/>
      <c r="M172" s="2"/>
      <c r="N172" s="2"/>
    </row>
    <row r="173" spans="10:14">
      <c r="J173" s="2"/>
      <c r="K173" s="2"/>
      <c r="L173" s="2"/>
      <c r="M173" s="2"/>
      <c r="N173" s="2"/>
    </row>
    <row r="174" spans="10:14">
      <c r="J174" s="2"/>
      <c r="K174" s="2"/>
      <c r="L174" s="2"/>
      <c r="M174" s="2"/>
      <c r="N174" s="2"/>
    </row>
    <row r="175" spans="10:14">
      <c r="J175" s="2"/>
      <c r="K175" s="2"/>
      <c r="L175" s="2"/>
      <c r="M175" s="2"/>
      <c r="N175" s="2"/>
    </row>
    <row r="176" spans="10:14">
      <c r="J176" s="2"/>
      <c r="K176" s="2"/>
      <c r="L176" s="2"/>
      <c r="M176" s="2"/>
      <c r="N176" s="2"/>
    </row>
    <row r="177" spans="10:22">
      <c r="J177" s="2"/>
      <c r="K177" s="2"/>
      <c r="L177" s="2"/>
      <c r="M177" s="2"/>
      <c r="N177" s="2"/>
    </row>
    <row r="178" spans="10:22">
      <c r="J178" s="2"/>
      <c r="K178" s="2"/>
      <c r="L178" s="2"/>
      <c r="M178" s="2"/>
      <c r="N178" s="2"/>
    </row>
    <row r="179" spans="10:22">
      <c r="J179" s="2"/>
      <c r="K179" s="2"/>
      <c r="L179" s="2"/>
      <c r="M179" s="2"/>
      <c r="N179" s="2"/>
    </row>
    <row r="180" spans="10:22">
      <c r="J180" s="2"/>
      <c r="K180" s="2"/>
      <c r="L180" s="2"/>
      <c r="M180" s="2"/>
      <c r="N180" s="2"/>
    </row>
    <row r="181" spans="10:22">
      <c r="J181" s="2"/>
      <c r="K181" s="2"/>
      <c r="L181" s="2"/>
      <c r="M181" s="2"/>
      <c r="N181" s="2"/>
    </row>
    <row r="182" spans="10:22">
      <c r="J182" s="2"/>
      <c r="K182" s="2"/>
      <c r="L182" s="2"/>
      <c r="M182" s="2"/>
      <c r="N182" s="2"/>
    </row>
    <row r="183" spans="10:22">
      <c r="J183" s="2"/>
      <c r="K183" s="2"/>
      <c r="L183" s="2"/>
      <c r="M183" s="2"/>
      <c r="N183" s="2"/>
    </row>
    <row r="184" spans="10:22">
      <c r="O184" s="2"/>
      <c r="P184" s="2"/>
      <c r="Q184" s="2"/>
      <c r="R184" s="2"/>
      <c r="S184" s="2"/>
      <c r="T184" s="2"/>
      <c r="U184" s="2"/>
      <c r="V184" s="2"/>
    </row>
    <row r="185" spans="10:22">
      <c r="O185" s="2"/>
      <c r="P185" s="2"/>
      <c r="Q185" s="2"/>
      <c r="R185" s="2"/>
      <c r="S185" s="2"/>
      <c r="T185" s="2"/>
      <c r="U185" s="2"/>
      <c r="V185" s="2"/>
    </row>
    <row r="186" spans="10:22">
      <c r="O186" s="2"/>
      <c r="P186" s="2"/>
      <c r="Q186" s="2"/>
      <c r="R186" s="2"/>
      <c r="S186" s="2"/>
      <c r="T186" s="2"/>
      <c r="U186" s="2"/>
      <c r="V186" s="2"/>
    </row>
    <row r="187" spans="10:22">
      <c r="O187" s="2"/>
      <c r="P187" s="2"/>
      <c r="Q187" s="2"/>
      <c r="R187" s="2"/>
      <c r="S187" s="2"/>
      <c r="T187" s="2"/>
      <c r="U187" s="2"/>
      <c r="V187" s="2"/>
    </row>
    <row r="188" spans="10:22">
      <c r="O188" s="2"/>
      <c r="P188" s="2"/>
      <c r="Q188" s="2"/>
      <c r="R188" s="2"/>
      <c r="S188" s="2"/>
      <c r="T188" s="2"/>
      <c r="U188" s="2"/>
      <c r="V188" s="2"/>
    </row>
    <row r="189" spans="10:22">
      <c r="O189" s="2"/>
      <c r="P189" s="2"/>
      <c r="Q189" s="2"/>
      <c r="R189" s="2"/>
      <c r="S189" s="2"/>
      <c r="T189" s="2"/>
      <c r="U189" s="2"/>
      <c r="V189" s="2"/>
    </row>
    <row r="190" spans="10:22">
      <c r="O190" s="2"/>
      <c r="P190" s="2"/>
      <c r="Q190" s="2"/>
      <c r="R190" s="2"/>
      <c r="S190" s="2"/>
      <c r="T190" s="2"/>
      <c r="U190" s="2"/>
      <c r="V190" s="2"/>
    </row>
    <row r="191" spans="10:22">
      <c r="O191" s="2"/>
      <c r="P191" s="2"/>
      <c r="Q191" s="2"/>
      <c r="R191" s="2"/>
      <c r="S191" s="2"/>
      <c r="T191" s="2"/>
      <c r="U191" s="2"/>
      <c r="V191" s="2"/>
    </row>
    <row r="192" spans="10:22">
      <c r="O192" s="2"/>
      <c r="P192" s="2"/>
      <c r="Q192" s="2"/>
      <c r="R192" s="2"/>
      <c r="S192" s="2"/>
      <c r="T192" s="2"/>
      <c r="U192" s="2"/>
      <c r="V192" s="2"/>
    </row>
    <row r="193" spans="10:22">
      <c r="J193" s="2"/>
      <c r="K193" s="2"/>
      <c r="L193" s="2"/>
      <c r="M193" s="2"/>
      <c r="N193" s="2"/>
      <c r="O193" s="7"/>
      <c r="P193" s="7"/>
      <c r="Q193" s="7"/>
      <c r="R193" s="7"/>
      <c r="S193" s="7"/>
      <c r="T193" s="7"/>
      <c r="U193" s="7"/>
      <c r="V193" s="7"/>
    </row>
    <row r="194" spans="10:22">
      <c r="J194" s="2"/>
      <c r="K194" s="2"/>
      <c r="L194" s="2"/>
      <c r="M194" s="2"/>
      <c r="N194" s="2"/>
      <c r="O194" s="7"/>
      <c r="P194" s="7"/>
      <c r="Q194" s="7"/>
      <c r="R194" s="7"/>
      <c r="S194" s="7"/>
      <c r="T194" s="7"/>
      <c r="U194" s="7"/>
      <c r="V194" s="7"/>
    </row>
    <row r="195" spans="10:22">
      <c r="J195" s="2"/>
      <c r="K195" s="2"/>
      <c r="L195" s="2"/>
      <c r="M195" s="2"/>
      <c r="N195" s="2"/>
      <c r="O195" s="7"/>
      <c r="P195" s="7"/>
      <c r="Q195" s="7"/>
      <c r="R195" s="7"/>
      <c r="S195" s="7"/>
      <c r="T195" s="7"/>
      <c r="U195" s="7"/>
      <c r="V195" s="7"/>
    </row>
    <row r="196" spans="10:22">
      <c r="J196" s="2"/>
      <c r="K196" s="2"/>
      <c r="L196" s="2"/>
      <c r="M196" s="2"/>
      <c r="N196" s="2"/>
      <c r="O196" s="7"/>
      <c r="P196" s="7"/>
      <c r="Q196" s="7"/>
      <c r="R196" s="7"/>
      <c r="S196" s="7"/>
      <c r="T196" s="7"/>
      <c r="U196" s="7"/>
      <c r="V196" s="7"/>
    </row>
    <row r="197" spans="10:22">
      <c r="J197" s="2"/>
      <c r="K197" s="2"/>
      <c r="L197" s="2"/>
      <c r="M197" s="2"/>
      <c r="N197" s="2"/>
      <c r="O197" s="7"/>
      <c r="P197" s="7"/>
      <c r="Q197" s="7"/>
      <c r="R197" s="7"/>
      <c r="S197" s="7"/>
      <c r="T197" s="7"/>
      <c r="U197" s="7"/>
      <c r="V197" s="7"/>
    </row>
    <row r="198" spans="10:22">
      <c r="J198" s="2"/>
      <c r="K198" s="2"/>
      <c r="L198" s="2"/>
      <c r="M198" s="2"/>
      <c r="N198" s="2"/>
    </row>
    <row r="199" spans="10:22">
      <c r="J199" s="2"/>
      <c r="K199" s="2"/>
      <c r="L199" s="2"/>
      <c r="M199" s="2"/>
      <c r="N199" s="2"/>
    </row>
    <row r="200" spans="10:22">
      <c r="J200" s="2"/>
      <c r="K200" s="2"/>
      <c r="L200" s="2"/>
      <c r="M200" s="2"/>
      <c r="N200" s="2"/>
    </row>
    <row r="201" spans="10:22">
      <c r="J201" s="2"/>
      <c r="K201" s="2"/>
      <c r="L201" s="2"/>
      <c r="M201" s="2"/>
      <c r="N201" s="2"/>
    </row>
    <row r="202" spans="10:22">
      <c r="J202" s="2"/>
      <c r="K202" s="2"/>
      <c r="L202" s="2"/>
      <c r="M202" s="2"/>
      <c r="N202" s="2"/>
    </row>
    <row r="235" spans="10:14">
      <c r="J235" s="2"/>
      <c r="K235" s="2"/>
      <c r="L235" s="2"/>
      <c r="M235" s="2"/>
      <c r="N235" s="2"/>
    </row>
    <row r="236" spans="10:14">
      <c r="J236" s="2"/>
      <c r="K236" s="2"/>
      <c r="L236" s="2"/>
      <c r="M236" s="2"/>
      <c r="N236" s="2"/>
    </row>
    <row r="237" spans="10:14">
      <c r="J237" s="2"/>
      <c r="K237" s="2"/>
      <c r="L237" s="2"/>
      <c r="M237" s="2"/>
      <c r="N237" s="2"/>
    </row>
    <row r="238" spans="10:14">
      <c r="J238" s="2"/>
      <c r="K238" s="2"/>
      <c r="L238" s="2"/>
      <c r="M238" s="2"/>
      <c r="N238" s="2"/>
    </row>
    <row r="239" spans="10:14">
      <c r="J239" s="2"/>
      <c r="K239" s="2"/>
      <c r="L239" s="2"/>
      <c r="M239" s="2"/>
      <c r="N239" s="2"/>
    </row>
    <row r="240" spans="10:14">
      <c r="J240" s="2"/>
      <c r="K240" s="2"/>
      <c r="L240" s="2"/>
      <c r="M240" s="2"/>
      <c r="N240" s="2"/>
    </row>
    <row r="241" spans="10:22">
      <c r="J241" s="2"/>
      <c r="K241" s="2"/>
      <c r="L241" s="2"/>
      <c r="M241" s="2"/>
      <c r="N241" s="2"/>
    </row>
    <row r="242" spans="10:22">
      <c r="J242" s="2"/>
      <c r="K242" s="2"/>
      <c r="L242" s="2"/>
      <c r="M242" s="2"/>
      <c r="N242" s="2"/>
    </row>
    <row r="243" spans="10:22">
      <c r="J243" s="2"/>
      <c r="K243" s="2"/>
      <c r="L243" s="2"/>
      <c r="M243" s="2"/>
      <c r="N243" s="2"/>
    </row>
    <row r="244" spans="10:22">
      <c r="J244" s="2"/>
      <c r="K244" s="2"/>
      <c r="L244" s="2"/>
      <c r="M244" s="2"/>
      <c r="N244" s="2"/>
    </row>
    <row r="245" spans="10:22">
      <c r="J245" s="2"/>
      <c r="K245" s="2"/>
      <c r="L245" s="2"/>
      <c r="M245" s="2"/>
      <c r="N245" s="2"/>
    </row>
    <row r="246" spans="10:22">
      <c r="O246" s="2"/>
      <c r="P246" s="2"/>
      <c r="Q246" s="2"/>
      <c r="R246" s="2"/>
      <c r="S246" s="2"/>
      <c r="T246" s="2"/>
      <c r="U246" s="2"/>
      <c r="V246" s="2"/>
    </row>
    <row r="247" spans="10:22">
      <c r="O247" s="2"/>
      <c r="P247" s="2"/>
      <c r="Q247" s="2"/>
      <c r="R247" s="2"/>
      <c r="S247" s="2"/>
      <c r="T247" s="2"/>
      <c r="U247" s="2"/>
      <c r="V247" s="2"/>
    </row>
    <row r="248" spans="10:22">
      <c r="O248" s="2"/>
      <c r="P248" s="2"/>
      <c r="Q248" s="2"/>
      <c r="R248" s="2"/>
      <c r="S248" s="2"/>
      <c r="T248" s="2"/>
      <c r="U248" s="2"/>
      <c r="V248" s="2"/>
    </row>
    <row r="249" spans="10:22">
      <c r="O249" s="2"/>
      <c r="P249" s="2"/>
      <c r="Q249" s="2"/>
      <c r="R249" s="2"/>
      <c r="S249" s="2"/>
      <c r="T249" s="2"/>
      <c r="U249" s="2"/>
      <c r="V249" s="2"/>
    </row>
    <row r="250" spans="10:22">
      <c r="O250" s="2"/>
      <c r="P250" s="2"/>
      <c r="Q250" s="2"/>
      <c r="R250" s="2"/>
      <c r="S250" s="2"/>
      <c r="T250" s="2"/>
      <c r="U250" s="2"/>
      <c r="V250" s="2"/>
    </row>
  </sheetData>
  <mergeCells count="7">
    <mergeCell ref="M6:M7"/>
    <mergeCell ref="N6:N7"/>
    <mergeCell ref="E6:E8"/>
    <mergeCell ref="F6:F8"/>
    <mergeCell ref="G6:G8"/>
    <mergeCell ref="H6:H8"/>
    <mergeCell ref="J6:L6"/>
  </mergeCells>
  <conditionalFormatting sqref="B1:B4">
    <cfRule type="expression" dxfId="5" priority="1">
      <formula>LEN($B:$B)&gt;60</formula>
    </cfRule>
  </conditionalFormatting>
  <conditionalFormatting sqref="E6:G6">
    <cfRule type="expression" dxfId="4" priority="2">
      <formula>LEN($B:$B)&gt;60</formula>
    </cfRule>
  </conditionalFormatting>
  <dataValidations count="1">
    <dataValidation type="textLength" errorStyle="warning" operator="lessThan" allowBlank="1" showErrorMessage="1" errorTitle="dépassement" error="Attention, les intitulés ne doivent pas dépasser 60 caractères" sqref="E6 G6 B1:B4" xr:uid="{00000000-0002-0000-0200-000000000000}">
      <formula1>61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Z275"/>
  <sheetViews>
    <sheetView topLeftCell="E115" zoomScale="80" zoomScaleNormal="80" workbookViewId="0">
      <selection activeCell="R130" sqref="R130"/>
    </sheetView>
  </sheetViews>
  <sheetFormatPr baseColWidth="10" defaultRowHeight="12.3"/>
  <cols>
    <col min="1" max="1" width="14" customWidth="1"/>
    <col min="2" max="2" width="75.1640625" bestFit="1" customWidth="1"/>
    <col min="13" max="13" width="18.27734375" customWidth="1"/>
  </cols>
  <sheetData>
    <row r="1" spans="1:26" ht="43.5" customHeight="1">
      <c r="B1" s="11" t="s">
        <v>1020</v>
      </c>
      <c r="C1" s="727" t="s">
        <v>513</v>
      </c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</row>
    <row r="2" spans="1:26" ht="14.7">
      <c r="B2" s="11" t="s">
        <v>1021</v>
      </c>
      <c r="C2" s="22"/>
      <c r="D2" s="22"/>
      <c r="E2" s="16"/>
      <c r="F2" s="16"/>
      <c r="G2" s="16"/>
      <c r="H2" s="16"/>
      <c r="I2" s="16"/>
      <c r="J2" s="16"/>
      <c r="K2" s="16"/>
      <c r="L2" s="16"/>
      <c r="M2" s="22"/>
      <c r="N2" s="22"/>
      <c r="O2" s="39"/>
      <c r="P2" s="22"/>
      <c r="Q2" s="22"/>
      <c r="R2" s="22"/>
    </row>
    <row r="3" spans="1:26" ht="14.7">
      <c r="B3" s="11"/>
      <c r="C3" s="16"/>
      <c r="D3" s="16"/>
      <c r="E3" s="16"/>
      <c r="F3" s="16"/>
      <c r="G3" s="16"/>
      <c r="H3" s="16"/>
      <c r="I3" s="16"/>
      <c r="J3" s="16"/>
      <c r="K3" s="16"/>
      <c r="L3" s="16"/>
      <c r="M3" s="160"/>
      <c r="N3" s="160"/>
      <c r="O3" s="160"/>
      <c r="P3" s="160"/>
      <c r="Q3" s="160"/>
      <c r="R3" s="160"/>
    </row>
    <row r="4" spans="1:26">
      <c r="B4" s="12" t="s">
        <v>1022</v>
      </c>
      <c r="C4" s="14"/>
      <c r="D4" s="15"/>
      <c r="E4" s="23"/>
      <c r="F4" s="23"/>
      <c r="G4" s="23"/>
      <c r="H4" s="23"/>
      <c r="I4" s="23"/>
      <c r="J4" s="23"/>
      <c r="K4" s="23"/>
      <c r="L4" s="23"/>
      <c r="M4" s="23"/>
      <c r="N4" s="13"/>
      <c r="O4" s="13"/>
      <c r="P4" s="13"/>
      <c r="Q4" s="13"/>
      <c r="R4" s="13"/>
    </row>
    <row r="5" spans="1:26">
      <c r="B5" s="12"/>
      <c r="C5" s="16"/>
      <c r="D5" s="16"/>
      <c r="E5" s="23"/>
      <c r="F5" s="23"/>
      <c r="G5" s="23"/>
      <c r="H5" s="23"/>
      <c r="I5" s="23"/>
      <c r="J5" s="23"/>
      <c r="K5" s="23"/>
      <c r="L5" s="23"/>
      <c r="M5" s="23"/>
      <c r="N5" s="16"/>
      <c r="O5" s="16"/>
      <c r="P5" s="16"/>
      <c r="Q5" s="16"/>
      <c r="R5" s="16"/>
    </row>
    <row r="6" spans="1:26" ht="25.5" customHeight="1">
      <c r="A6" s="737" t="s">
        <v>279</v>
      </c>
      <c r="B6" s="734" t="s">
        <v>280</v>
      </c>
      <c r="C6" s="734" t="s">
        <v>281</v>
      </c>
      <c r="D6" s="731" t="s">
        <v>282</v>
      </c>
      <c r="E6" s="719" t="s">
        <v>554</v>
      </c>
      <c r="F6" s="719" t="s">
        <v>555</v>
      </c>
      <c r="G6" s="719" t="s">
        <v>556</v>
      </c>
      <c r="H6" s="719" t="s">
        <v>557</v>
      </c>
      <c r="I6" s="728" t="s">
        <v>345</v>
      </c>
      <c r="J6" s="742" t="s">
        <v>346</v>
      </c>
      <c r="K6" s="739"/>
      <c r="L6" s="742" t="s">
        <v>347</v>
      </c>
      <c r="M6" s="87" t="s">
        <v>284</v>
      </c>
      <c r="N6" s="725" t="s">
        <v>285</v>
      </c>
      <c r="O6" s="726"/>
      <c r="P6" s="726"/>
      <c r="Q6" s="715" t="s">
        <v>289</v>
      </c>
      <c r="R6" s="717" t="s">
        <v>290</v>
      </c>
    </row>
    <row r="7" spans="1:26" ht="14.4">
      <c r="A7" s="737"/>
      <c r="B7" s="735"/>
      <c r="C7" s="735"/>
      <c r="D7" s="732"/>
      <c r="E7" s="720"/>
      <c r="F7" s="720"/>
      <c r="G7" s="720"/>
      <c r="H7" s="720"/>
      <c r="I7" s="729"/>
      <c r="J7" s="743"/>
      <c r="K7" s="740"/>
      <c r="L7" s="743"/>
      <c r="M7" s="87"/>
      <c r="N7" s="107" t="s">
        <v>286</v>
      </c>
      <c r="O7" s="108" t="s">
        <v>287</v>
      </c>
      <c r="P7" s="657" t="s">
        <v>288</v>
      </c>
      <c r="Q7" s="716"/>
      <c r="R7" s="718"/>
      <c r="S7" s="162" t="s">
        <v>291</v>
      </c>
      <c r="T7" s="170"/>
      <c r="U7" s="170"/>
      <c r="V7" s="170"/>
      <c r="W7" s="170"/>
      <c r="X7" s="170"/>
      <c r="Y7" s="170"/>
      <c r="Z7" s="171"/>
    </row>
    <row r="8" spans="1:26" ht="33.299999999999997">
      <c r="A8" s="737"/>
      <c r="B8" s="736"/>
      <c r="C8" s="736"/>
      <c r="D8" s="733"/>
      <c r="E8" s="721"/>
      <c r="F8" s="721"/>
      <c r="G8" s="721"/>
      <c r="H8" s="721"/>
      <c r="I8" s="730"/>
      <c r="J8" s="744"/>
      <c r="K8" s="741"/>
      <c r="L8" s="744"/>
      <c r="M8" s="87"/>
      <c r="N8" s="110" t="s">
        <v>292</v>
      </c>
      <c r="O8" s="110" t="s">
        <v>292</v>
      </c>
      <c r="P8" s="110" t="s">
        <v>292</v>
      </c>
      <c r="Q8" s="110" t="s">
        <v>293</v>
      </c>
      <c r="R8" s="111" t="s">
        <v>294</v>
      </c>
      <c r="S8" s="33" t="s">
        <v>295</v>
      </c>
      <c r="T8" s="33"/>
      <c r="U8" s="33"/>
      <c r="V8" s="33"/>
      <c r="W8" s="34" t="s">
        <v>296</v>
      </c>
      <c r="X8" s="34"/>
      <c r="Y8" s="34"/>
      <c r="Z8" s="34"/>
    </row>
    <row r="9" spans="1:26">
      <c r="A9" s="738"/>
      <c r="B9" s="50" t="s">
        <v>348</v>
      </c>
      <c r="C9" s="55"/>
      <c r="D9" s="55">
        <v>30</v>
      </c>
      <c r="E9" s="55"/>
      <c r="F9" s="55"/>
      <c r="G9" s="50"/>
      <c r="H9" s="50"/>
      <c r="I9" s="50"/>
      <c r="J9" s="50"/>
      <c r="K9" s="50"/>
      <c r="L9" s="50"/>
      <c r="M9" s="112"/>
      <c r="N9" s="112"/>
      <c r="O9" s="112"/>
      <c r="P9" s="112"/>
      <c r="Q9" s="112"/>
      <c r="R9" s="112"/>
      <c r="S9" s="33" t="s">
        <v>298</v>
      </c>
      <c r="T9" s="33" t="s">
        <v>299</v>
      </c>
      <c r="U9" s="33" t="s">
        <v>300</v>
      </c>
      <c r="V9" s="33" t="s">
        <v>301</v>
      </c>
      <c r="W9" s="34" t="s">
        <v>302</v>
      </c>
      <c r="X9" s="34" t="s">
        <v>299</v>
      </c>
      <c r="Y9" s="34" t="s">
        <v>300</v>
      </c>
      <c r="Z9" s="34" t="s">
        <v>301</v>
      </c>
    </row>
    <row r="10" spans="1:26" ht="14.7">
      <c r="A10" s="166"/>
      <c r="B10" s="142" t="s">
        <v>350</v>
      </c>
      <c r="C10" s="48"/>
      <c r="D10" s="44"/>
      <c r="E10" s="56"/>
      <c r="F10" s="56"/>
      <c r="G10" s="56"/>
      <c r="H10" s="56"/>
      <c r="I10" s="56"/>
      <c r="J10" s="54"/>
      <c r="K10" s="145"/>
      <c r="L10" s="54"/>
      <c r="M10" s="113"/>
      <c r="N10" s="140"/>
      <c r="O10" s="140"/>
      <c r="P10" s="140"/>
      <c r="Q10" s="140"/>
      <c r="R10" s="141"/>
      <c r="S10" s="35"/>
      <c r="T10" s="35"/>
      <c r="U10" s="38"/>
      <c r="V10" s="38"/>
      <c r="W10" s="36"/>
      <c r="X10" s="36"/>
      <c r="Y10" s="36"/>
      <c r="Z10" s="36"/>
    </row>
    <row r="11" spans="1:26" s="239" customFormat="1" ht="25.5" customHeight="1">
      <c r="A11" s="336" t="s">
        <v>795</v>
      </c>
      <c r="B11" s="330" t="s">
        <v>966</v>
      </c>
      <c r="C11" s="103" t="s">
        <v>303</v>
      </c>
      <c r="D11" s="102"/>
      <c r="E11" s="54"/>
      <c r="F11" s="54"/>
      <c r="G11" s="54"/>
      <c r="H11" s="54"/>
      <c r="I11" s="146">
        <f>E12+F13+G14+H15</f>
        <v>1.5</v>
      </c>
      <c r="J11" s="54" t="s">
        <v>349</v>
      </c>
      <c r="K11" s="44"/>
      <c r="L11" s="54" t="s">
        <v>349</v>
      </c>
      <c r="M11" s="113"/>
      <c r="N11" s="67"/>
      <c r="O11" s="67">
        <v>9</v>
      </c>
      <c r="P11" s="67">
        <v>6</v>
      </c>
      <c r="Q11" s="67"/>
      <c r="R11" s="47">
        <f>SUM(N11:P11)</f>
        <v>15</v>
      </c>
      <c r="S11" s="35">
        <v>100</v>
      </c>
      <c r="T11" s="35" t="s">
        <v>304</v>
      </c>
      <c r="U11" s="38" t="s">
        <v>305</v>
      </c>
      <c r="V11" s="38" t="s">
        <v>306</v>
      </c>
      <c r="W11" s="36">
        <v>100</v>
      </c>
      <c r="X11" s="36"/>
      <c r="Y11" s="36"/>
      <c r="Z11" s="36"/>
    </row>
    <row r="12" spans="1:26" ht="19.5" customHeight="1">
      <c r="A12" s="328" t="s">
        <v>813</v>
      </c>
      <c r="B12" s="226" t="s">
        <v>897</v>
      </c>
      <c r="C12" s="103"/>
      <c r="D12" s="102"/>
      <c r="E12" s="54">
        <v>0.375</v>
      </c>
      <c r="F12" s="54"/>
      <c r="G12" s="54"/>
      <c r="H12" s="54"/>
      <c r="I12" s="146"/>
      <c r="J12" s="54"/>
      <c r="K12" s="44"/>
      <c r="L12" s="54"/>
      <c r="M12" s="113"/>
      <c r="N12" s="67"/>
      <c r="O12" s="67"/>
      <c r="P12" s="67"/>
      <c r="Q12" s="67"/>
      <c r="R12" s="47"/>
      <c r="S12" s="35"/>
      <c r="T12" s="35"/>
      <c r="U12" s="38"/>
      <c r="V12" s="38"/>
      <c r="W12" s="36"/>
      <c r="X12" s="36"/>
      <c r="Y12" s="36"/>
      <c r="Z12" s="36"/>
    </row>
    <row r="13" spans="1:26" ht="19.5" customHeight="1">
      <c r="A13" s="328" t="s">
        <v>814</v>
      </c>
      <c r="B13" s="226" t="s">
        <v>898</v>
      </c>
      <c r="C13" s="103"/>
      <c r="D13" s="102"/>
      <c r="E13" s="54"/>
      <c r="F13" s="54">
        <v>0.375</v>
      </c>
      <c r="G13" s="54"/>
      <c r="H13" s="54"/>
      <c r="I13" s="146"/>
      <c r="J13" s="54"/>
      <c r="K13" s="44"/>
      <c r="L13" s="54"/>
      <c r="M13" s="113"/>
      <c r="N13" s="67"/>
      <c r="O13" s="67"/>
      <c r="P13" s="67"/>
      <c r="Q13" s="67"/>
      <c r="R13" s="47"/>
      <c r="S13" s="35"/>
      <c r="T13" s="35"/>
      <c r="U13" s="38"/>
      <c r="V13" s="38"/>
      <c r="W13" s="36"/>
      <c r="X13" s="36"/>
      <c r="Y13" s="36"/>
      <c r="Z13" s="36"/>
    </row>
    <row r="14" spans="1:26" ht="19.5" customHeight="1">
      <c r="A14" s="328" t="s">
        <v>815</v>
      </c>
      <c r="B14" s="226" t="s">
        <v>899</v>
      </c>
      <c r="C14" s="103"/>
      <c r="D14" s="102"/>
      <c r="E14" s="54"/>
      <c r="F14" s="54"/>
      <c r="G14" s="54">
        <v>0.375</v>
      </c>
      <c r="H14" s="54"/>
      <c r="I14" s="146"/>
      <c r="J14" s="54"/>
      <c r="K14" s="44"/>
      <c r="L14" s="54"/>
      <c r="M14" s="113"/>
      <c r="N14" s="67"/>
      <c r="O14" s="67"/>
      <c r="P14" s="67"/>
      <c r="Q14" s="67"/>
      <c r="R14" s="47"/>
      <c r="S14" s="35"/>
      <c r="T14" s="35"/>
      <c r="U14" s="38"/>
      <c r="V14" s="38"/>
      <c r="W14" s="36"/>
      <c r="X14" s="36"/>
      <c r="Y14" s="36"/>
      <c r="Z14" s="36"/>
    </row>
    <row r="15" spans="1:26" s="307" customFormat="1" ht="19.5" customHeight="1" thickBot="1">
      <c r="A15" s="332" t="s">
        <v>816</v>
      </c>
      <c r="B15" s="333" t="s">
        <v>900</v>
      </c>
      <c r="C15" s="296"/>
      <c r="D15" s="297"/>
      <c r="E15" s="298"/>
      <c r="F15" s="298"/>
      <c r="G15" s="298"/>
      <c r="H15" s="298">
        <v>0.375</v>
      </c>
      <c r="I15" s="334"/>
      <c r="J15" s="298"/>
      <c r="K15" s="300"/>
      <c r="L15" s="298"/>
      <c r="M15" s="301"/>
      <c r="N15" s="302"/>
      <c r="O15" s="302"/>
      <c r="P15" s="302"/>
      <c r="Q15" s="302"/>
      <c r="R15" s="591"/>
      <c r="S15" s="304"/>
      <c r="T15" s="304"/>
      <c r="U15" s="305"/>
      <c r="V15" s="305"/>
      <c r="W15" s="306"/>
      <c r="X15" s="306"/>
      <c r="Y15" s="306"/>
      <c r="Z15" s="306"/>
    </row>
    <row r="16" spans="1:26" ht="26.25" customHeight="1">
      <c r="A16" s="329" t="s">
        <v>796</v>
      </c>
      <c r="B16" s="224" t="s">
        <v>967</v>
      </c>
      <c r="C16" s="283" t="s">
        <v>303</v>
      </c>
      <c r="D16" s="284"/>
      <c r="E16" s="310"/>
      <c r="F16" s="310"/>
      <c r="G16" s="310"/>
      <c r="H16" s="310"/>
      <c r="I16" s="331">
        <f>E17+F18+G19+H20</f>
        <v>1.5</v>
      </c>
      <c r="J16" s="310" t="s">
        <v>349</v>
      </c>
      <c r="K16" s="287"/>
      <c r="L16" s="310" t="s">
        <v>349</v>
      </c>
      <c r="M16" s="288"/>
      <c r="N16" s="289"/>
      <c r="O16" s="289">
        <v>9</v>
      </c>
      <c r="P16" s="289">
        <v>6</v>
      </c>
      <c r="Q16" s="289"/>
      <c r="R16" s="672">
        <f t="shared" ref="R16:R59" si="0">SUM(N16:P16)</f>
        <v>15</v>
      </c>
      <c r="S16" s="291">
        <v>100</v>
      </c>
      <c r="T16" s="291" t="s">
        <v>304</v>
      </c>
      <c r="U16" s="292" t="s">
        <v>305</v>
      </c>
      <c r="V16" s="292" t="s">
        <v>306</v>
      </c>
      <c r="W16" s="293">
        <v>100</v>
      </c>
      <c r="X16" s="293"/>
      <c r="Y16" s="293"/>
      <c r="Z16" s="293"/>
    </row>
    <row r="17" spans="1:26" ht="19.5" customHeight="1">
      <c r="A17" s="328" t="s">
        <v>818</v>
      </c>
      <c r="B17" s="226" t="s">
        <v>901</v>
      </c>
      <c r="C17" s="103"/>
      <c r="D17" s="102"/>
      <c r="E17" s="54">
        <v>0.375</v>
      </c>
      <c r="F17" s="54"/>
      <c r="G17" s="54"/>
      <c r="H17" s="54"/>
      <c r="I17" s="146"/>
      <c r="J17" s="54"/>
      <c r="K17" s="44"/>
      <c r="L17" s="54"/>
      <c r="M17" s="113"/>
      <c r="N17" s="67"/>
      <c r="O17" s="67"/>
      <c r="P17" s="67"/>
      <c r="Q17" s="67"/>
      <c r="R17" s="47"/>
      <c r="S17" s="35"/>
      <c r="T17" s="35"/>
      <c r="U17" s="38"/>
      <c r="V17" s="38"/>
      <c r="W17" s="36"/>
      <c r="X17" s="36"/>
      <c r="Y17" s="36"/>
      <c r="Z17" s="36"/>
    </row>
    <row r="18" spans="1:26" ht="19.5" customHeight="1">
      <c r="A18" s="328" t="s">
        <v>819</v>
      </c>
      <c r="B18" s="226" t="s">
        <v>902</v>
      </c>
      <c r="C18" s="103"/>
      <c r="D18" s="102"/>
      <c r="E18" s="54"/>
      <c r="F18" s="54">
        <v>0.375</v>
      </c>
      <c r="G18" s="54"/>
      <c r="H18" s="54"/>
      <c r="I18" s="146"/>
      <c r="J18" s="54"/>
      <c r="K18" s="44"/>
      <c r="L18" s="54"/>
      <c r="M18" s="113"/>
      <c r="N18" s="67"/>
      <c r="O18" s="67"/>
      <c r="P18" s="67"/>
      <c r="Q18" s="67"/>
      <c r="R18" s="47"/>
      <c r="S18" s="35"/>
      <c r="T18" s="35"/>
      <c r="U18" s="38"/>
      <c r="V18" s="38"/>
      <c r="W18" s="36"/>
      <c r="X18" s="36"/>
      <c r="Y18" s="36"/>
      <c r="Z18" s="36"/>
    </row>
    <row r="19" spans="1:26" ht="19.5" customHeight="1">
      <c r="A19" s="328" t="s">
        <v>820</v>
      </c>
      <c r="B19" s="226" t="s">
        <v>903</v>
      </c>
      <c r="C19" s="103"/>
      <c r="D19" s="102"/>
      <c r="E19" s="54"/>
      <c r="F19" s="54"/>
      <c r="G19" s="54">
        <v>0.375</v>
      </c>
      <c r="H19" s="54"/>
      <c r="I19" s="146"/>
      <c r="J19" s="54"/>
      <c r="K19" s="44"/>
      <c r="L19" s="54"/>
      <c r="M19" s="113"/>
      <c r="N19" s="67"/>
      <c r="O19" s="67"/>
      <c r="P19" s="67"/>
      <c r="Q19" s="67"/>
      <c r="R19" s="47"/>
      <c r="S19" s="35"/>
      <c r="T19" s="35"/>
      <c r="U19" s="38"/>
      <c r="V19" s="38"/>
      <c r="W19" s="36"/>
      <c r="X19" s="36"/>
      <c r="Y19" s="36"/>
      <c r="Z19" s="36"/>
    </row>
    <row r="20" spans="1:26" s="307" customFormat="1" ht="19.5" customHeight="1" thickBot="1">
      <c r="A20" s="332" t="s">
        <v>821</v>
      </c>
      <c r="B20" s="333" t="s">
        <v>904</v>
      </c>
      <c r="C20" s="296"/>
      <c r="D20" s="297"/>
      <c r="E20" s="298"/>
      <c r="F20" s="298"/>
      <c r="G20" s="298"/>
      <c r="H20" s="298">
        <v>0.375</v>
      </c>
      <c r="I20" s="334"/>
      <c r="J20" s="298"/>
      <c r="K20" s="300"/>
      <c r="L20" s="298"/>
      <c r="M20" s="301"/>
      <c r="N20" s="302"/>
      <c r="O20" s="302"/>
      <c r="P20" s="302"/>
      <c r="Q20" s="302"/>
      <c r="R20" s="591"/>
      <c r="S20" s="304"/>
      <c r="T20" s="304"/>
      <c r="U20" s="305"/>
      <c r="V20" s="305"/>
      <c r="W20" s="306"/>
      <c r="X20" s="306"/>
      <c r="Y20" s="306"/>
      <c r="Z20" s="306"/>
    </row>
    <row r="21" spans="1:26" ht="26.25" customHeight="1">
      <c r="A21" s="329" t="s">
        <v>797</v>
      </c>
      <c r="B21" s="224" t="s">
        <v>968</v>
      </c>
      <c r="C21" s="103" t="s">
        <v>303</v>
      </c>
      <c r="D21" s="102"/>
      <c r="E21" s="54"/>
      <c r="F21" s="54"/>
      <c r="G21" s="54"/>
      <c r="H21" s="54"/>
      <c r="I21" s="146">
        <f>E22+F23+G24+H25</f>
        <v>1.5</v>
      </c>
      <c r="J21" s="54" t="s">
        <v>349</v>
      </c>
      <c r="K21" s="44"/>
      <c r="L21" s="54" t="s">
        <v>349</v>
      </c>
      <c r="M21" s="114"/>
      <c r="N21" s="67">
        <v>3</v>
      </c>
      <c r="O21" s="67">
        <v>6</v>
      </c>
      <c r="P21" s="67">
        <v>6</v>
      </c>
      <c r="Q21" s="67"/>
      <c r="R21" s="672">
        <f t="shared" si="0"/>
        <v>15</v>
      </c>
      <c r="S21" s="35">
        <v>100</v>
      </c>
      <c r="T21" s="35" t="s">
        <v>304</v>
      </c>
      <c r="U21" s="38" t="s">
        <v>305</v>
      </c>
      <c r="V21" s="38" t="s">
        <v>306</v>
      </c>
      <c r="W21" s="36">
        <v>100</v>
      </c>
      <c r="X21" s="36"/>
      <c r="Y21" s="36"/>
      <c r="Z21" s="36"/>
    </row>
    <row r="22" spans="1:26" ht="19.5" customHeight="1">
      <c r="A22" s="328" t="s">
        <v>822</v>
      </c>
      <c r="B22" s="226" t="s">
        <v>905</v>
      </c>
      <c r="C22" s="103"/>
      <c r="D22" s="102"/>
      <c r="E22" s="54">
        <v>0.375</v>
      </c>
      <c r="F22" s="54"/>
      <c r="G22" s="54"/>
      <c r="H22" s="54"/>
      <c r="I22" s="146"/>
      <c r="J22" s="54"/>
      <c r="K22" s="44"/>
      <c r="L22" s="54"/>
      <c r="M22" s="114"/>
      <c r="N22" s="67"/>
      <c r="O22" s="67"/>
      <c r="P22" s="67"/>
      <c r="Q22" s="67"/>
      <c r="R22" s="47"/>
      <c r="S22" s="35"/>
      <c r="T22" s="35"/>
      <c r="U22" s="38"/>
      <c r="V22" s="38"/>
      <c r="W22" s="36"/>
      <c r="X22" s="36"/>
      <c r="Y22" s="36"/>
      <c r="Z22" s="36"/>
    </row>
    <row r="23" spans="1:26" ht="19.5" customHeight="1">
      <c r="A23" s="328" t="s">
        <v>823</v>
      </c>
      <c r="B23" s="226" t="s">
        <v>906</v>
      </c>
      <c r="C23" s="103"/>
      <c r="D23" s="102"/>
      <c r="E23" s="54"/>
      <c r="F23" s="54">
        <v>0.375</v>
      </c>
      <c r="G23" s="54"/>
      <c r="H23" s="54"/>
      <c r="I23" s="146"/>
      <c r="J23" s="54"/>
      <c r="K23" s="44"/>
      <c r="L23" s="54"/>
      <c r="M23" s="114"/>
      <c r="N23" s="67"/>
      <c r="O23" s="67"/>
      <c r="P23" s="67"/>
      <c r="Q23" s="67"/>
      <c r="R23" s="47"/>
      <c r="S23" s="35"/>
      <c r="T23" s="35"/>
      <c r="U23" s="38"/>
      <c r="V23" s="38"/>
      <c r="W23" s="36"/>
      <c r="X23" s="36"/>
      <c r="Y23" s="36"/>
      <c r="Z23" s="36"/>
    </row>
    <row r="24" spans="1:26" ht="19.5" customHeight="1">
      <c r="A24" s="328" t="s">
        <v>824</v>
      </c>
      <c r="B24" s="226" t="s">
        <v>907</v>
      </c>
      <c r="C24" s="103"/>
      <c r="D24" s="102"/>
      <c r="E24" s="54"/>
      <c r="F24" s="54"/>
      <c r="G24" s="54">
        <v>0.375</v>
      </c>
      <c r="H24" s="54"/>
      <c r="I24" s="146"/>
      <c r="J24" s="54"/>
      <c r="K24" s="44"/>
      <c r="L24" s="54"/>
      <c r="M24" s="114"/>
      <c r="N24" s="67"/>
      <c r="O24" s="67"/>
      <c r="P24" s="67"/>
      <c r="Q24" s="67"/>
      <c r="R24" s="47"/>
      <c r="S24" s="35"/>
      <c r="T24" s="35"/>
      <c r="U24" s="38"/>
      <c r="V24" s="38"/>
      <c r="W24" s="36"/>
      <c r="X24" s="36"/>
      <c r="Y24" s="36"/>
      <c r="Z24" s="36"/>
    </row>
    <row r="25" spans="1:26" s="307" customFormat="1" ht="19.5" customHeight="1" thickBot="1">
      <c r="A25" s="332" t="s">
        <v>825</v>
      </c>
      <c r="B25" s="333" t="s">
        <v>908</v>
      </c>
      <c r="C25" s="296"/>
      <c r="D25" s="297"/>
      <c r="E25" s="298"/>
      <c r="F25" s="298"/>
      <c r="G25" s="298"/>
      <c r="H25" s="298">
        <v>0.375</v>
      </c>
      <c r="I25" s="334"/>
      <c r="J25" s="298"/>
      <c r="K25" s="300"/>
      <c r="L25" s="298"/>
      <c r="M25" s="301"/>
      <c r="N25" s="302"/>
      <c r="O25" s="302"/>
      <c r="P25" s="302"/>
      <c r="Q25" s="302"/>
      <c r="R25" s="591"/>
      <c r="S25" s="304"/>
      <c r="T25" s="304"/>
      <c r="U25" s="305"/>
      <c r="V25" s="305"/>
      <c r="W25" s="306"/>
      <c r="X25" s="306"/>
      <c r="Y25" s="306"/>
      <c r="Z25" s="306"/>
    </row>
    <row r="26" spans="1:26" ht="26.25" customHeight="1">
      <c r="A26" s="329" t="s">
        <v>798</v>
      </c>
      <c r="B26" s="224" t="s">
        <v>969</v>
      </c>
      <c r="C26" s="103" t="s">
        <v>303</v>
      </c>
      <c r="D26" s="102"/>
      <c r="E26" s="54"/>
      <c r="F26" s="54"/>
      <c r="G26" s="54"/>
      <c r="H26" s="54"/>
      <c r="I26" s="146">
        <f>E27+F28+G29+H30</f>
        <v>1.5</v>
      </c>
      <c r="J26" s="54" t="s">
        <v>349</v>
      </c>
      <c r="K26" s="44"/>
      <c r="L26" s="54" t="s">
        <v>349</v>
      </c>
      <c r="M26" s="114"/>
      <c r="N26" s="67">
        <v>3</v>
      </c>
      <c r="O26" s="67">
        <v>6</v>
      </c>
      <c r="P26" s="67">
        <v>6</v>
      </c>
      <c r="Q26" s="67"/>
      <c r="R26" s="672">
        <f t="shared" si="0"/>
        <v>15</v>
      </c>
      <c r="S26" s="35">
        <v>100</v>
      </c>
      <c r="T26" s="35" t="s">
        <v>304</v>
      </c>
      <c r="U26" s="38" t="s">
        <v>305</v>
      </c>
      <c r="V26" s="38" t="s">
        <v>306</v>
      </c>
      <c r="W26" s="36">
        <v>100</v>
      </c>
      <c r="X26" s="36"/>
      <c r="Y26" s="36"/>
      <c r="Z26" s="36"/>
    </row>
    <row r="27" spans="1:26" ht="19.5" customHeight="1">
      <c r="A27" s="328" t="s">
        <v>826</v>
      </c>
      <c r="B27" s="226" t="s">
        <v>909</v>
      </c>
      <c r="C27" s="103"/>
      <c r="D27" s="102"/>
      <c r="E27" s="54">
        <v>0.375</v>
      </c>
      <c r="F27" s="54"/>
      <c r="G27" s="54"/>
      <c r="H27" s="54"/>
      <c r="I27" s="146"/>
      <c r="J27" s="54"/>
      <c r="K27" s="44"/>
      <c r="L27" s="54"/>
      <c r="M27" s="114"/>
      <c r="N27" s="67"/>
      <c r="O27" s="67"/>
      <c r="P27" s="67"/>
      <c r="Q27" s="67"/>
      <c r="R27" s="47"/>
      <c r="S27" s="35"/>
      <c r="T27" s="35"/>
      <c r="U27" s="38"/>
      <c r="V27" s="38"/>
      <c r="W27" s="36"/>
      <c r="X27" s="36"/>
      <c r="Y27" s="36"/>
      <c r="Z27" s="36"/>
    </row>
    <row r="28" spans="1:26" ht="19.5" customHeight="1">
      <c r="A28" s="328" t="s">
        <v>827</v>
      </c>
      <c r="B28" s="226" t="s">
        <v>910</v>
      </c>
      <c r="C28" s="103"/>
      <c r="D28" s="102"/>
      <c r="E28" s="54"/>
      <c r="F28" s="54">
        <v>0.375</v>
      </c>
      <c r="G28" s="54"/>
      <c r="H28" s="54"/>
      <c r="I28" s="146"/>
      <c r="J28" s="54"/>
      <c r="K28" s="44"/>
      <c r="L28" s="54"/>
      <c r="M28" s="114"/>
      <c r="N28" s="67"/>
      <c r="O28" s="67"/>
      <c r="P28" s="67"/>
      <c r="Q28" s="67"/>
      <c r="R28" s="47"/>
      <c r="S28" s="35"/>
      <c r="T28" s="35"/>
      <c r="U28" s="38"/>
      <c r="V28" s="38"/>
      <c r="W28" s="36"/>
      <c r="X28" s="36"/>
      <c r="Y28" s="36"/>
      <c r="Z28" s="36"/>
    </row>
    <row r="29" spans="1:26" ht="19.5" customHeight="1">
      <c r="A29" s="328" t="s">
        <v>828</v>
      </c>
      <c r="B29" s="226" t="s">
        <v>911</v>
      </c>
      <c r="C29" s="103"/>
      <c r="D29" s="102"/>
      <c r="E29" s="54"/>
      <c r="F29" s="54"/>
      <c r="G29" s="54">
        <v>0.375</v>
      </c>
      <c r="H29" s="54"/>
      <c r="I29" s="146"/>
      <c r="J29" s="54"/>
      <c r="K29" s="44"/>
      <c r="L29" s="54"/>
      <c r="M29" s="114"/>
      <c r="N29" s="67"/>
      <c r="O29" s="67"/>
      <c r="P29" s="67"/>
      <c r="Q29" s="67"/>
      <c r="R29" s="47"/>
      <c r="S29" s="35"/>
      <c r="T29" s="35"/>
      <c r="U29" s="38"/>
      <c r="V29" s="38"/>
      <c r="W29" s="36"/>
      <c r="X29" s="36"/>
      <c r="Y29" s="36"/>
      <c r="Z29" s="36"/>
    </row>
    <row r="30" spans="1:26" s="307" customFormat="1" ht="19.5" customHeight="1" thickBot="1">
      <c r="A30" s="332" t="s">
        <v>829</v>
      </c>
      <c r="B30" s="333" t="s">
        <v>912</v>
      </c>
      <c r="C30" s="296"/>
      <c r="D30" s="297"/>
      <c r="E30" s="298"/>
      <c r="F30" s="298"/>
      <c r="G30" s="298"/>
      <c r="H30" s="298">
        <v>0.375</v>
      </c>
      <c r="I30" s="334"/>
      <c r="J30" s="298"/>
      <c r="K30" s="300"/>
      <c r="L30" s="298"/>
      <c r="M30" s="301"/>
      <c r="N30" s="302"/>
      <c r="O30" s="302"/>
      <c r="P30" s="302"/>
      <c r="Q30" s="302"/>
      <c r="R30" s="591"/>
      <c r="S30" s="304"/>
      <c r="T30" s="304"/>
      <c r="U30" s="305"/>
      <c r="V30" s="305"/>
      <c r="W30" s="306"/>
      <c r="X30" s="306"/>
      <c r="Y30" s="306"/>
      <c r="Z30" s="306"/>
    </row>
    <row r="31" spans="1:26" ht="26.25" customHeight="1">
      <c r="A31" s="329" t="s">
        <v>799</v>
      </c>
      <c r="B31" s="224" t="s">
        <v>970</v>
      </c>
      <c r="C31" s="103" t="s">
        <v>303</v>
      </c>
      <c r="D31" s="102"/>
      <c r="E31" s="54"/>
      <c r="F31" s="54"/>
      <c r="G31" s="54"/>
      <c r="H31" s="54"/>
      <c r="I31" s="146">
        <f>E32+F33+G34+H35</f>
        <v>1.5</v>
      </c>
      <c r="J31" s="54" t="s">
        <v>349</v>
      </c>
      <c r="K31" s="52"/>
      <c r="L31" s="54" t="s">
        <v>349</v>
      </c>
      <c r="M31" s="115"/>
      <c r="N31" s="67">
        <v>3</v>
      </c>
      <c r="O31" s="67">
        <v>6</v>
      </c>
      <c r="P31" s="67">
        <v>6</v>
      </c>
      <c r="Q31" s="67"/>
      <c r="R31" s="672">
        <f t="shared" si="0"/>
        <v>15</v>
      </c>
      <c r="S31" s="35">
        <v>100</v>
      </c>
      <c r="T31" s="35" t="s">
        <v>304</v>
      </c>
      <c r="U31" s="38" t="s">
        <v>305</v>
      </c>
      <c r="V31" s="38" t="s">
        <v>306</v>
      </c>
      <c r="W31" s="36">
        <v>100</v>
      </c>
      <c r="X31" s="36"/>
      <c r="Y31" s="36"/>
      <c r="Z31" s="36"/>
    </row>
    <row r="32" spans="1:26" ht="19.5" customHeight="1">
      <c r="A32" s="328" t="s">
        <v>830</v>
      </c>
      <c r="B32" s="226" t="s">
        <v>913</v>
      </c>
      <c r="C32" s="103"/>
      <c r="D32" s="102"/>
      <c r="E32" s="54">
        <v>0.375</v>
      </c>
      <c r="F32" s="54"/>
      <c r="G32" s="54"/>
      <c r="H32" s="54"/>
      <c r="I32" s="146"/>
      <c r="J32" s="54"/>
      <c r="K32" s="52"/>
      <c r="L32" s="54"/>
      <c r="M32" s="115"/>
      <c r="N32" s="67"/>
      <c r="O32" s="67"/>
      <c r="P32" s="67"/>
      <c r="Q32" s="67"/>
      <c r="R32" s="47"/>
      <c r="S32" s="35"/>
      <c r="T32" s="35"/>
      <c r="U32" s="38"/>
      <c r="V32" s="38"/>
      <c r="W32" s="36"/>
      <c r="X32" s="36"/>
      <c r="Y32" s="36"/>
      <c r="Z32" s="36"/>
    </row>
    <row r="33" spans="1:26" ht="19.5" customHeight="1">
      <c r="A33" s="328" t="s">
        <v>831</v>
      </c>
      <c r="B33" s="226" t="s">
        <v>914</v>
      </c>
      <c r="C33" s="103"/>
      <c r="D33" s="102"/>
      <c r="E33" s="54"/>
      <c r="F33" s="54">
        <v>0.375</v>
      </c>
      <c r="G33" s="54"/>
      <c r="H33" s="54"/>
      <c r="I33" s="146"/>
      <c r="J33" s="54"/>
      <c r="K33" s="52"/>
      <c r="L33" s="54"/>
      <c r="M33" s="115"/>
      <c r="N33" s="67"/>
      <c r="O33" s="67"/>
      <c r="P33" s="67"/>
      <c r="Q33" s="67"/>
      <c r="R33" s="47"/>
      <c r="S33" s="35"/>
      <c r="T33" s="35"/>
      <c r="U33" s="38"/>
      <c r="V33" s="38"/>
      <c r="W33" s="36"/>
      <c r="X33" s="36"/>
      <c r="Y33" s="36"/>
      <c r="Z33" s="36"/>
    </row>
    <row r="34" spans="1:26" ht="19.5" customHeight="1">
      <c r="A34" s="328" t="s">
        <v>832</v>
      </c>
      <c r="B34" s="226" t="s">
        <v>915</v>
      </c>
      <c r="C34" s="103"/>
      <c r="D34" s="102"/>
      <c r="E34" s="54"/>
      <c r="F34" s="54"/>
      <c r="G34" s="54">
        <v>0.375</v>
      </c>
      <c r="H34" s="54"/>
      <c r="I34" s="146"/>
      <c r="J34" s="54"/>
      <c r="K34" s="52"/>
      <c r="L34" s="54"/>
      <c r="M34" s="115"/>
      <c r="N34" s="67"/>
      <c r="O34" s="67"/>
      <c r="P34" s="67"/>
      <c r="Q34" s="67"/>
      <c r="R34" s="47"/>
      <c r="S34" s="35"/>
      <c r="T34" s="35"/>
      <c r="U34" s="38"/>
      <c r="V34" s="38"/>
      <c r="W34" s="36"/>
      <c r="X34" s="36"/>
      <c r="Y34" s="36"/>
      <c r="Z34" s="36"/>
    </row>
    <row r="35" spans="1:26" s="307" customFormat="1" ht="19.5" customHeight="1" thickBot="1">
      <c r="A35" s="332" t="s">
        <v>833</v>
      </c>
      <c r="B35" s="333" t="s">
        <v>916</v>
      </c>
      <c r="C35" s="296"/>
      <c r="D35" s="297"/>
      <c r="E35" s="298"/>
      <c r="F35" s="298"/>
      <c r="G35" s="298"/>
      <c r="H35" s="298">
        <v>0.375</v>
      </c>
      <c r="I35" s="334"/>
      <c r="J35" s="298"/>
      <c r="K35" s="300"/>
      <c r="L35" s="298"/>
      <c r="M35" s="301"/>
      <c r="N35" s="302"/>
      <c r="O35" s="302"/>
      <c r="P35" s="302"/>
      <c r="Q35" s="302"/>
      <c r="R35" s="591"/>
      <c r="S35" s="304"/>
      <c r="T35" s="304"/>
      <c r="U35" s="305"/>
      <c r="V35" s="305"/>
      <c r="W35" s="306"/>
      <c r="X35" s="306"/>
      <c r="Y35" s="306"/>
      <c r="Z35" s="306"/>
    </row>
    <row r="36" spans="1:26" ht="26.25" customHeight="1">
      <c r="A36" s="329" t="s">
        <v>800</v>
      </c>
      <c r="B36" s="224" t="s">
        <v>971</v>
      </c>
      <c r="C36" s="103" t="s">
        <v>303</v>
      </c>
      <c r="D36" s="102"/>
      <c r="E36" s="54"/>
      <c r="F36" s="54"/>
      <c r="G36" s="54"/>
      <c r="H36" s="54"/>
      <c r="I36" s="146">
        <f>E37+F38+G39+H40</f>
        <v>1.5</v>
      </c>
      <c r="J36" s="54" t="s">
        <v>349</v>
      </c>
      <c r="K36" s="44"/>
      <c r="L36" s="54" t="s">
        <v>349</v>
      </c>
      <c r="M36" s="115"/>
      <c r="N36" s="67"/>
      <c r="O36" s="67">
        <v>6</v>
      </c>
      <c r="P36" s="67">
        <v>3</v>
      </c>
      <c r="Q36" s="67">
        <v>9</v>
      </c>
      <c r="R36" s="672">
        <f>SUM(N36:Q36)</f>
        <v>18</v>
      </c>
      <c r="S36" s="35">
        <v>100</v>
      </c>
      <c r="T36" s="35" t="s">
        <v>304</v>
      </c>
      <c r="U36" s="38" t="s">
        <v>305</v>
      </c>
      <c r="V36" s="38" t="s">
        <v>306</v>
      </c>
      <c r="W36" s="36">
        <v>100</v>
      </c>
      <c r="X36" s="36"/>
      <c r="Y36" s="36"/>
      <c r="Z36" s="36"/>
    </row>
    <row r="37" spans="1:26" ht="19.5" customHeight="1">
      <c r="A37" s="328" t="s">
        <v>834</v>
      </c>
      <c r="B37" s="226" t="s">
        <v>917</v>
      </c>
      <c r="C37" s="103"/>
      <c r="D37" s="102"/>
      <c r="E37" s="54">
        <v>0.375</v>
      </c>
      <c r="F37" s="54"/>
      <c r="G37" s="54"/>
      <c r="H37" s="54"/>
      <c r="I37" s="146"/>
      <c r="J37" s="54"/>
      <c r="K37" s="44"/>
      <c r="L37" s="54"/>
      <c r="M37" s="115"/>
      <c r="N37" s="67"/>
      <c r="O37" s="67"/>
      <c r="P37" s="67"/>
      <c r="Q37" s="67"/>
      <c r="R37" s="47"/>
      <c r="S37" s="35"/>
      <c r="T37" s="35"/>
      <c r="U37" s="38"/>
      <c r="V37" s="38"/>
      <c r="W37" s="36"/>
      <c r="X37" s="36"/>
      <c r="Y37" s="36"/>
      <c r="Z37" s="36"/>
    </row>
    <row r="38" spans="1:26" ht="19.5" customHeight="1">
      <c r="A38" s="328" t="s">
        <v>835</v>
      </c>
      <c r="B38" s="226" t="s">
        <v>918</v>
      </c>
      <c r="C38" s="103"/>
      <c r="D38" s="102"/>
      <c r="E38" s="54"/>
      <c r="F38" s="54">
        <v>0.375</v>
      </c>
      <c r="G38" s="54"/>
      <c r="H38" s="54"/>
      <c r="I38" s="146"/>
      <c r="J38" s="54"/>
      <c r="K38" s="44"/>
      <c r="L38" s="54"/>
      <c r="M38" s="115"/>
      <c r="N38" s="67"/>
      <c r="O38" s="67"/>
      <c r="P38" s="67"/>
      <c r="Q38" s="67"/>
      <c r="R38" s="47"/>
      <c r="S38" s="35"/>
      <c r="T38" s="35"/>
      <c r="U38" s="38"/>
      <c r="V38" s="38"/>
      <c r="W38" s="36"/>
      <c r="X38" s="36"/>
      <c r="Y38" s="36"/>
      <c r="Z38" s="36"/>
    </row>
    <row r="39" spans="1:26" ht="19.5" customHeight="1">
      <c r="A39" s="328" t="s">
        <v>836</v>
      </c>
      <c r="B39" s="226" t="s">
        <v>919</v>
      </c>
      <c r="C39" s="103"/>
      <c r="D39" s="102"/>
      <c r="E39" s="54"/>
      <c r="F39" s="54"/>
      <c r="G39" s="54">
        <v>0.375</v>
      </c>
      <c r="H39" s="54"/>
      <c r="I39" s="146"/>
      <c r="J39" s="54"/>
      <c r="K39" s="44"/>
      <c r="L39" s="54"/>
      <c r="M39" s="115"/>
      <c r="N39" s="67"/>
      <c r="O39" s="67"/>
      <c r="P39" s="67"/>
      <c r="Q39" s="67"/>
      <c r="R39" s="47"/>
      <c r="S39" s="35"/>
      <c r="T39" s="35"/>
      <c r="U39" s="38"/>
      <c r="V39" s="38"/>
      <c r="W39" s="36"/>
      <c r="X39" s="36"/>
      <c r="Y39" s="36"/>
      <c r="Z39" s="36"/>
    </row>
    <row r="40" spans="1:26" s="307" customFormat="1" ht="19.5" customHeight="1" thickBot="1">
      <c r="A40" s="332" t="s">
        <v>837</v>
      </c>
      <c r="B40" s="333" t="s">
        <v>920</v>
      </c>
      <c r="C40" s="296"/>
      <c r="D40" s="297"/>
      <c r="E40" s="298"/>
      <c r="F40" s="298"/>
      <c r="G40" s="298"/>
      <c r="H40" s="298">
        <v>0.375</v>
      </c>
      <c r="I40" s="334"/>
      <c r="J40" s="298"/>
      <c r="K40" s="300"/>
      <c r="L40" s="298"/>
      <c r="M40" s="301"/>
      <c r="N40" s="302"/>
      <c r="O40" s="302"/>
      <c r="P40" s="302"/>
      <c r="Q40" s="302"/>
      <c r="R40" s="591"/>
      <c r="S40" s="304"/>
      <c r="T40" s="304"/>
      <c r="U40" s="305"/>
      <c r="V40" s="305"/>
      <c r="W40" s="306"/>
      <c r="X40" s="306"/>
      <c r="Y40" s="306"/>
      <c r="Z40" s="306"/>
    </row>
    <row r="41" spans="1:26" ht="26.25" customHeight="1">
      <c r="A41" s="337" t="s">
        <v>801</v>
      </c>
      <c r="B41" s="338" t="s">
        <v>996</v>
      </c>
      <c r="C41" s="103" t="s">
        <v>303</v>
      </c>
      <c r="D41" s="102"/>
      <c r="E41" s="54">
        <v>1.5</v>
      </c>
      <c r="F41" s="54"/>
      <c r="G41" s="66"/>
      <c r="H41" s="66"/>
      <c r="I41" s="146">
        <f t="shared" ref="I41:I58" si="1">SUM(E41:H41)</f>
        <v>1.5</v>
      </c>
      <c r="J41" s="54" t="s">
        <v>349</v>
      </c>
      <c r="K41" s="44"/>
      <c r="L41" s="54" t="s">
        <v>349</v>
      </c>
      <c r="M41" s="63"/>
      <c r="N41" s="67">
        <v>6</v>
      </c>
      <c r="O41" s="67">
        <v>6</v>
      </c>
      <c r="P41" s="67">
        <v>12</v>
      </c>
      <c r="Q41" s="67"/>
      <c r="R41" s="672">
        <f t="shared" si="0"/>
        <v>24</v>
      </c>
      <c r="S41" s="35">
        <v>100</v>
      </c>
      <c r="T41" s="35" t="s">
        <v>304</v>
      </c>
      <c r="U41" s="38" t="s">
        <v>305</v>
      </c>
      <c r="V41" s="38" t="s">
        <v>306</v>
      </c>
      <c r="W41" s="36">
        <v>100</v>
      </c>
      <c r="X41" s="36"/>
      <c r="Y41" s="36"/>
      <c r="Z41" s="36"/>
    </row>
    <row r="42" spans="1:26" ht="26.25" customHeight="1">
      <c r="A42" s="339" t="s">
        <v>802</v>
      </c>
      <c r="B42" s="340" t="s">
        <v>995</v>
      </c>
      <c r="C42" s="103" t="s">
        <v>303</v>
      </c>
      <c r="D42" s="102"/>
      <c r="E42" s="54">
        <v>1.5</v>
      </c>
      <c r="F42" s="54"/>
      <c r="G42" s="66"/>
      <c r="H42" s="66"/>
      <c r="I42" s="146">
        <f t="shared" si="1"/>
        <v>1.5</v>
      </c>
      <c r="J42" s="54" t="s">
        <v>349</v>
      </c>
      <c r="K42" s="44"/>
      <c r="L42" s="54" t="s">
        <v>349</v>
      </c>
      <c r="M42" s="63"/>
      <c r="N42" s="67">
        <v>4.5</v>
      </c>
      <c r="O42" s="67">
        <v>9</v>
      </c>
      <c r="P42" s="67">
        <v>9</v>
      </c>
      <c r="Q42" s="67"/>
      <c r="R42" s="47">
        <f t="shared" si="0"/>
        <v>22.5</v>
      </c>
      <c r="S42" s="35">
        <v>100</v>
      </c>
      <c r="T42" s="35" t="s">
        <v>304</v>
      </c>
      <c r="U42" s="38" t="s">
        <v>305</v>
      </c>
      <c r="V42" s="38" t="s">
        <v>306</v>
      </c>
      <c r="W42" s="36">
        <v>100</v>
      </c>
      <c r="X42" s="36"/>
      <c r="Y42" s="36"/>
      <c r="Z42" s="36"/>
    </row>
    <row r="43" spans="1:26" ht="28.5" customHeight="1">
      <c r="A43" s="339" t="s">
        <v>803</v>
      </c>
      <c r="B43" s="341" t="s">
        <v>353</v>
      </c>
      <c r="C43" s="103" t="s">
        <v>303</v>
      </c>
      <c r="D43" s="102"/>
      <c r="E43" s="54"/>
      <c r="F43" s="54">
        <v>1.5</v>
      </c>
      <c r="G43" s="54"/>
      <c r="H43" s="54"/>
      <c r="I43" s="146">
        <f t="shared" si="1"/>
        <v>1.5</v>
      </c>
      <c r="J43" s="54" t="s">
        <v>349</v>
      </c>
      <c r="K43" s="44"/>
      <c r="L43" s="54" t="s">
        <v>349</v>
      </c>
      <c r="M43" s="114"/>
      <c r="N43" s="67">
        <v>4</v>
      </c>
      <c r="O43" s="67">
        <v>6</v>
      </c>
      <c r="P43" s="67">
        <v>12</v>
      </c>
      <c r="Q43" s="67"/>
      <c r="R43" s="47">
        <f t="shared" si="0"/>
        <v>22</v>
      </c>
      <c r="S43" s="35">
        <v>100</v>
      </c>
      <c r="T43" s="35" t="s">
        <v>304</v>
      </c>
      <c r="U43" s="38" t="s">
        <v>305</v>
      </c>
      <c r="V43" s="38" t="s">
        <v>306</v>
      </c>
      <c r="W43" s="36">
        <v>100</v>
      </c>
      <c r="X43" s="36"/>
      <c r="Y43" s="36"/>
      <c r="Z43" s="36"/>
    </row>
    <row r="44" spans="1:26" ht="28.5" customHeight="1">
      <c r="A44" s="339" t="s">
        <v>804</v>
      </c>
      <c r="B44" s="341" t="s">
        <v>354</v>
      </c>
      <c r="C44" s="103" t="s">
        <v>303</v>
      </c>
      <c r="D44" s="102"/>
      <c r="E44" s="54"/>
      <c r="F44" s="54">
        <v>1.5</v>
      </c>
      <c r="G44" s="54"/>
      <c r="H44" s="54"/>
      <c r="I44" s="146">
        <f t="shared" si="1"/>
        <v>1.5</v>
      </c>
      <c r="J44" s="54" t="s">
        <v>349</v>
      </c>
      <c r="K44" s="44"/>
      <c r="L44" s="54" t="s">
        <v>349</v>
      </c>
      <c r="M44" s="114"/>
      <c r="N44" s="67">
        <v>4</v>
      </c>
      <c r="O44" s="67">
        <v>6</v>
      </c>
      <c r="P44" s="67">
        <v>9</v>
      </c>
      <c r="Q44" s="67"/>
      <c r="R44" s="47">
        <f t="shared" si="0"/>
        <v>19</v>
      </c>
      <c r="S44" s="35">
        <v>100</v>
      </c>
      <c r="T44" s="35" t="s">
        <v>304</v>
      </c>
      <c r="U44" s="38" t="s">
        <v>305</v>
      </c>
      <c r="V44" s="38" t="s">
        <v>306</v>
      </c>
      <c r="W44" s="36">
        <v>100</v>
      </c>
      <c r="X44" s="36"/>
      <c r="Y44" s="36"/>
      <c r="Z44" s="36"/>
    </row>
    <row r="45" spans="1:26" ht="28.5" customHeight="1">
      <c r="A45" s="339" t="s">
        <v>805</v>
      </c>
      <c r="B45" s="342" t="s">
        <v>355</v>
      </c>
      <c r="C45" s="103" t="s">
        <v>303</v>
      </c>
      <c r="D45" s="102"/>
      <c r="E45" s="54"/>
      <c r="F45" s="54"/>
      <c r="G45" s="54">
        <v>1.5</v>
      </c>
      <c r="H45" s="54"/>
      <c r="I45" s="146">
        <f t="shared" si="1"/>
        <v>1.5</v>
      </c>
      <c r="J45" s="54" t="s">
        <v>349</v>
      </c>
      <c r="K45" s="44"/>
      <c r="L45" s="54" t="s">
        <v>349</v>
      </c>
      <c r="M45" s="45"/>
      <c r="N45" s="67">
        <v>4</v>
      </c>
      <c r="O45" s="67">
        <v>6</v>
      </c>
      <c r="P45" s="67">
        <v>12</v>
      </c>
      <c r="Q45" s="67"/>
      <c r="R45" s="47">
        <f t="shared" si="0"/>
        <v>22</v>
      </c>
      <c r="S45" s="35">
        <v>100</v>
      </c>
      <c r="T45" s="35" t="s">
        <v>304</v>
      </c>
      <c r="U45" s="38" t="s">
        <v>305</v>
      </c>
      <c r="V45" s="38" t="s">
        <v>306</v>
      </c>
      <c r="W45" s="36">
        <v>100</v>
      </c>
      <c r="X45" s="36"/>
      <c r="Y45" s="36"/>
      <c r="Z45" s="36"/>
    </row>
    <row r="46" spans="1:26" ht="28.5" customHeight="1">
      <c r="A46" s="339" t="s">
        <v>806</v>
      </c>
      <c r="B46" s="342" t="s">
        <v>356</v>
      </c>
      <c r="C46" s="103" t="s">
        <v>303</v>
      </c>
      <c r="D46" s="102"/>
      <c r="E46" s="54"/>
      <c r="F46" s="54"/>
      <c r="G46" s="54">
        <v>1.5</v>
      </c>
      <c r="H46" s="54"/>
      <c r="I46" s="146">
        <f t="shared" si="1"/>
        <v>1.5</v>
      </c>
      <c r="J46" s="54" t="s">
        <v>349</v>
      </c>
      <c r="K46" s="44"/>
      <c r="L46" s="54" t="s">
        <v>349</v>
      </c>
      <c r="M46" s="115"/>
      <c r="N46" s="67">
        <v>4.5</v>
      </c>
      <c r="O46" s="67">
        <v>4.5</v>
      </c>
      <c r="P46" s="67">
        <v>12</v>
      </c>
      <c r="Q46" s="67"/>
      <c r="R46" s="47">
        <f t="shared" si="0"/>
        <v>21</v>
      </c>
      <c r="S46" s="35">
        <v>100</v>
      </c>
      <c r="T46" s="35" t="s">
        <v>304</v>
      </c>
      <c r="U46" s="38" t="s">
        <v>305</v>
      </c>
      <c r="V46" s="38" t="s">
        <v>306</v>
      </c>
      <c r="W46" s="36">
        <v>100</v>
      </c>
      <c r="X46" s="36"/>
      <c r="Y46" s="36"/>
      <c r="Z46" s="36"/>
    </row>
    <row r="47" spans="1:26" ht="29.25" customHeight="1">
      <c r="A47" s="339" t="s">
        <v>807</v>
      </c>
      <c r="B47" s="343" t="s">
        <v>357</v>
      </c>
      <c r="C47" s="103" t="s">
        <v>303</v>
      </c>
      <c r="D47" s="102"/>
      <c r="E47" s="54"/>
      <c r="F47" s="54"/>
      <c r="G47" s="54"/>
      <c r="H47" s="54">
        <v>2</v>
      </c>
      <c r="I47" s="146">
        <f t="shared" si="1"/>
        <v>2</v>
      </c>
      <c r="J47" s="54" t="s">
        <v>349</v>
      </c>
      <c r="K47" s="44"/>
      <c r="L47" s="54" t="s">
        <v>349</v>
      </c>
      <c r="M47" s="115"/>
      <c r="N47" s="67"/>
      <c r="O47" s="67">
        <v>13.5</v>
      </c>
      <c r="P47" s="67">
        <v>9</v>
      </c>
      <c r="Q47" s="67"/>
      <c r="R47" s="47">
        <f t="shared" si="0"/>
        <v>22.5</v>
      </c>
      <c r="S47" s="35">
        <v>100</v>
      </c>
      <c r="T47" s="35" t="s">
        <v>304</v>
      </c>
      <c r="U47" s="38" t="s">
        <v>305</v>
      </c>
      <c r="V47" s="38" t="s">
        <v>306</v>
      </c>
      <c r="W47" s="36">
        <v>100</v>
      </c>
      <c r="X47" s="36"/>
      <c r="Y47" s="36"/>
      <c r="Z47" s="36"/>
    </row>
    <row r="48" spans="1:26" ht="29.25" customHeight="1">
      <c r="A48" s="329" t="s">
        <v>808</v>
      </c>
      <c r="B48" s="225" t="s">
        <v>972</v>
      </c>
      <c r="C48" s="103" t="s">
        <v>314</v>
      </c>
      <c r="D48" s="102"/>
      <c r="E48" s="54"/>
      <c r="F48" s="54"/>
      <c r="G48" s="54"/>
      <c r="H48" s="54"/>
      <c r="I48" s="146">
        <f>E49+F50+G51</f>
        <v>3</v>
      </c>
      <c r="J48" s="54" t="s">
        <v>349</v>
      </c>
      <c r="K48" s="44"/>
      <c r="L48" s="54" t="s">
        <v>349</v>
      </c>
      <c r="M48" s="45"/>
      <c r="N48" s="67"/>
      <c r="O48" s="67">
        <v>27</v>
      </c>
      <c r="P48" s="67">
        <v>20</v>
      </c>
      <c r="Q48" s="67">
        <v>3</v>
      </c>
      <c r="R48" s="47">
        <f>SUM(N48:Q48)</f>
        <v>50</v>
      </c>
      <c r="S48" s="35">
        <v>100</v>
      </c>
      <c r="T48" s="38" t="s">
        <v>315</v>
      </c>
      <c r="U48" s="37" t="s">
        <v>316</v>
      </c>
      <c r="V48" s="38" t="s">
        <v>317</v>
      </c>
      <c r="W48" s="36">
        <v>100</v>
      </c>
      <c r="X48" s="36"/>
      <c r="Y48" s="36"/>
      <c r="Z48" s="36"/>
    </row>
    <row r="49" spans="1:26" ht="18.75" customHeight="1">
      <c r="A49" s="328" t="s">
        <v>838</v>
      </c>
      <c r="B49" s="335" t="s">
        <v>921</v>
      </c>
      <c r="C49" s="227" t="s">
        <v>849</v>
      </c>
      <c r="D49" s="102"/>
      <c r="E49" s="54">
        <v>1</v>
      </c>
      <c r="F49" s="54"/>
      <c r="G49" s="54"/>
      <c r="H49" s="54"/>
      <c r="I49" s="146"/>
      <c r="J49" s="54"/>
      <c r="K49" s="44"/>
      <c r="L49" s="54"/>
      <c r="M49" s="45"/>
      <c r="N49" s="67"/>
      <c r="O49" s="67"/>
      <c r="P49" s="67"/>
      <c r="Q49" s="67"/>
      <c r="R49" s="47"/>
      <c r="S49" s="35"/>
      <c r="T49" s="38"/>
      <c r="U49" s="37"/>
      <c r="V49" s="38"/>
      <c r="W49" s="36"/>
      <c r="X49" s="36"/>
      <c r="Y49" s="36"/>
      <c r="Z49" s="36"/>
    </row>
    <row r="50" spans="1:26" ht="18.75" customHeight="1">
      <c r="A50" s="328" t="s">
        <v>839</v>
      </c>
      <c r="B50" s="335" t="s">
        <v>922</v>
      </c>
      <c r="C50" s="227" t="s">
        <v>849</v>
      </c>
      <c r="D50" s="102"/>
      <c r="E50" s="54"/>
      <c r="F50" s="54">
        <v>1</v>
      </c>
      <c r="G50" s="54"/>
      <c r="H50" s="54"/>
      <c r="I50" s="146"/>
      <c r="J50" s="54"/>
      <c r="K50" s="44"/>
      <c r="L50" s="54"/>
      <c r="M50" s="45"/>
      <c r="N50" s="67"/>
      <c r="O50" s="67"/>
      <c r="P50" s="67"/>
      <c r="Q50" s="67"/>
      <c r="R50" s="47"/>
      <c r="S50" s="35"/>
      <c r="T50" s="38"/>
      <c r="U50" s="37"/>
      <c r="V50" s="38"/>
      <c r="W50" s="36"/>
      <c r="X50" s="36"/>
      <c r="Y50" s="36"/>
      <c r="Z50" s="36"/>
    </row>
    <row r="51" spans="1:26" s="307" customFormat="1" ht="18.75" customHeight="1" thickBot="1">
      <c r="A51" s="332" t="s">
        <v>840</v>
      </c>
      <c r="B51" s="345" t="s">
        <v>923</v>
      </c>
      <c r="C51" s="346" t="s">
        <v>849</v>
      </c>
      <c r="D51" s="297"/>
      <c r="E51" s="298"/>
      <c r="F51" s="298"/>
      <c r="G51" s="298">
        <v>1</v>
      </c>
      <c r="H51" s="298"/>
      <c r="I51" s="334"/>
      <c r="J51" s="298"/>
      <c r="K51" s="300"/>
      <c r="L51" s="298"/>
      <c r="M51" s="347"/>
      <c r="N51" s="302"/>
      <c r="O51" s="302"/>
      <c r="P51" s="302"/>
      <c r="Q51" s="302"/>
      <c r="R51" s="591"/>
      <c r="S51" s="304"/>
      <c r="T51" s="305"/>
      <c r="U51" s="327"/>
      <c r="V51" s="305"/>
      <c r="W51" s="306"/>
      <c r="X51" s="306"/>
      <c r="Y51" s="306"/>
      <c r="Z51" s="306"/>
    </row>
    <row r="52" spans="1:26" ht="26.25" customHeight="1">
      <c r="A52" s="349" t="s">
        <v>809</v>
      </c>
      <c r="B52" s="350" t="s">
        <v>997</v>
      </c>
      <c r="C52" s="283" t="s">
        <v>314</v>
      </c>
      <c r="D52" s="284"/>
      <c r="E52" s="310"/>
      <c r="F52" s="344"/>
      <c r="G52" s="310"/>
      <c r="H52" s="310">
        <v>2</v>
      </c>
      <c r="I52" s="331">
        <f t="shared" si="1"/>
        <v>2</v>
      </c>
      <c r="J52" s="310" t="s">
        <v>349</v>
      </c>
      <c r="K52" s="287"/>
      <c r="L52" s="310" t="s">
        <v>349</v>
      </c>
      <c r="M52" s="312"/>
      <c r="N52" s="289"/>
      <c r="O52" s="289">
        <v>27</v>
      </c>
      <c r="P52" s="289">
        <v>20</v>
      </c>
      <c r="Q52" s="289"/>
      <c r="R52" s="672">
        <f t="shared" si="0"/>
        <v>47</v>
      </c>
      <c r="S52" s="291">
        <v>100</v>
      </c>
      <c r="T52" s="292" t="s">
        <v>315</v>
      </c>
      <c r="U52" s="315" t="s">
        <v>316</v>
      </c>
      <c r="V52" s="292" t="s">
        <v>317</v>
      </c>
      <c r="W52" s="293">
        <v>100</v>
      </c>
      <c r="X52" s="293"/>
      <c r="Y52" s="293"/>
      <c r="Z52" s="293"/>
    </row>
    <row r="53" spans="1:26" ht="26.25" customHeight="1">
      <c r="A53" s="329" t="s">
        <v>810</v>
      </c>
      <c r="B53" s="225" t="s">
        <v>973</v>
      </c>
      <c r="C53" s="103" t="s">
        <v>314</v>
      </c>
      <c r="D53" s="102"/>
      <c r="E53" s="54"/>
      <c r="F53" s="54"/>
      <c r="G53" s="54"/>
      <c r="H53" s="54"/>
      <c r="I53" s="146">
        <f>E54+F55+G56+H57</f>
        <v>2</v>
      </c>
      <c r="J53" s="54" t="s">
        <v>349</v>
      </c>
      <c r="K53" s="44"/>
      <c r="L53" s="54" t="s">
        <v>349</v>
      </c>
      <c r="M53" s="63"/>
      <c r="N53" s="67"/>
      <c r="O53" s="67">
        <v>27</v>
      </c>
      <c r="P53" s="67">
        <v>20</v>
      </c>
      <c r="Q53" s="67"/>
      <c r="R53" s="47">
        <f t="shared" si="0"/>
        <v>47</v>
      </c>
      <c r="S53" s="35">
        <v>100</v>
      </c>
      <c r="T53" s="38" t="s">
        <v>315</v>
      </c>
      <c r="U53" s="37" t="s">
        <v>316</v>
      </c>
      <c r="V53" s="38" t="s">
        <v>317</v>
      </c>
      <c r="W53" s="36">
        <v>100</v>
      </c>
      <c r="X53" s="36"/>
      <c r="Y53" s="36"/>
      <c r="Z53" s="36"/>
    </row>
    <row r="54" spans="1:26" ht="19.5" customHeight="1">
      <c r="A54" s="328" t="s">
        <v>841</v>
      </c>
      <c r="B54" s="335" t="s">
        <v>924</v>
      </c>
      <c r="C54" s="227" t="s">
        <v>849</v>
      </c>
      <c r="D54" s="102"/>
      <c r="E54" s="54">
        <v>0.5</v>
      </c>
      <c r="F54" s="54"/>
      <c r="G54" s="54"/>
      <c r="H54" s="54"/>
      <c r="I54" s="146"/>
      <c r="J54" s="54"/>
      <c r="K54" s="44"/>
      <c r="L54" s="54"/>
      <c r="M54" s="63"/>
      <c r="N54" s="67"/>
      <c r="O54" s="67"/>
      <c r="P54" s="67"/>
      <c r="Q54" s="67"/>
      <c r="R54" s="47"/>
      <c r="S54" s="35"/>
      <c r="T54" s="38"/>
      <c r="U54" s="37"/>
      <c r="V54" s="38"/>
      <c r="W54" s="36"/>
      <c r="X54" s="36"/>
      <c r="Y54" s="36"/>
      <c r="Z54" s="36"/>
    </row>
    <row r="55" spans="1:26" ht="19.5" customHeight="1">
      <c r="A55" s="328" t="s">
        <v>842</v>
      </c>
      <c r="B55" s="335" t="s">
        <v>925</v>
      </c>
      <c r="C55" s="227" t="s">
        <v>849</v>
      </c>
      <c r="D55" s="102"/>
      <c r="E55" s="54"/>
      <c r="F55" s="54">
        <v>0.5</v>
      </c>
      <c r="G55" s="54"/>
      <c r="H55" s="54"/>
      <c r="I55" s="146"/>
      <c r="J55" s="54"/>
      <c r="K55" s="44"/>
      <c r="L55" s="54"/>
      <c r="M55" s="63"/>
      <c r="N55" s="67"/>
      <c r="O55" s="67"/>
      <c r="P55" s="67"/>
      <c r="Q55" s="67"/>
      <c r="R55" s="47"/>
      <c r="S55" s="35"/>
      <c r="T55" s="38"/>
      <c r="U55" s="37"/>
      <c r="V55" s="38"/>
      <c r="W55" s="36"/>
      <c r="X55" s="36"/>
      <c r="Y55" s="36"/>
      <c r="Z55" s="36"/>
    </row>
    <row r="56" spans="1:26" ht="19.5" customHeight="1">
      <c r="A56" s="328" t="s">
        <v>843</v>
      </c>
      <c r="B56" s="335" t="s">
        <v>926</v>
      </c>
      <c r="C56" s="227" t="s">
        <v>849</v>
      </c>
      <c r="D56" s="102"/>
      <c r="E56" s="54"/>
      <c r="F56" s="54"/>
      <c r="G56" s="54">
        <v>0.5</v>
      </c>
      <c r="H56" s="54"/>
      <c r="I56" s="146"/>
      <c r="J56" s="54"/>
      <c r="K56" s="44"/>
      <c r="L56" s="54"/>
      <c r="M56" s="63"/>
      <c r="N56" s="67"/>
      <c r="O56" s="69"/>
      <c r="P56" s="69"/>
      <c r="Q56" s="67"/>
      <c r="R56" s="47"/>
      <c r="S56" s="35"/>
      <c r="T56" s="38"/>
      <c r="U56" s="37"/>
      <c r="V56" s="38"/>
      <c r="W56" s="36"/>
      <c r="X56" s="36"/>
      <c r="Y56" s="36"/>
      <c r="Z56" s="36"/>
    </row>
    <row r="57" spans="1:26" s="307" customFormat="1" ht="18.75" customHeight="1" thickBot="1">
      <c r="A57" s="332" t="s">
        <v>844</v>
      </c>
      <c r="B57" s="345" t="s">
        <v>927</v>
      </c>
      <c r="C57" s="346" t="s">
        <v>849</v>
      </c>
      <c r="D57" s="297"/>
      <c r="E57" s="298"/>
      <c r="F57" s="298"/>
      <c r="G57" s="298"/>
      <c r="H57" s="298">
        <v>0.5</v>
      </c>
      <c r="I57" s="334"/>
      <c r="J57" s="298"/>
      <c r="K57" s="300"/>
      <c r="L57" s="298"/>
      <c r="M57" s="347"/>
      <c r="N57" s="302"/>
      <c r="O57" s="348"/>
      <c r="P57" s="348"/>
      <c r="Q57" s="302"/>
      <c r="R57" s="591"/>
      <c r="S57" s="304"/>
      <c r="T57" s="305"/>
      <c r="U57" s="327"/>
      <c r="V57" s="305"/>
      <c r="W57" s="306"/>
      <c r="X57" s="306"/>
      <c r="Y57" s="306"/>
      <c r="Z57" s="306"/>
    </row>
    <row r="58" spans="1:26" ht="26.25" customHeight="1">
      <c r="A58" s="351" t="s">
        <v>811</v>
      </c>
      <c r="B58" s="353" t="s">
        <v>319</v>
      </c>
      <c r="C58" s="103" t="s">
        <v>314</v>
      </c>
      <c r="D58" s="102"/>
      <c r="E58" s="54" t="s">
        <v>349</v>
      </c>
      <c r="F58" s="54" t="s">
        <v>349</v>
      </c>
      <c r="G58" s="54" t="s">
        <v>349</v>
      </c>
      <c r="H58" s="54" t="s">
        <v>349</v>
      </c>
      <c r="I58" s="146">
        <f t="shared" si="1"/>
        <v>0</v>
      </c>
      <c r="J58" s="54" t="s">
        <v>349</v>
      </c>
      <c r="K58" s="44"/>
      <c r="L58" s="54" t="s">
        <v>349</v>
      </c>
      <c r="M58" s="45"/>
      <c r="N58" s="46"/>
      <c r="O58" s="67"/>
      <c r="P58" s="67"/>
      <c r="Q58" s="67">
        <v>12</v>
      </c>
      <c r="R58" s="47">
        <f>SUM(N58:Q58)</f>
        <v>12</v>
      </c>
      <c r="S58" s="35"/>
      <c r="T58" s="38"/>
      <c r="U58" s="37"/>
      <c r="V58" s="38"/>
      <c r="W58" s="36"/>
      <c r="X58" s="36"/>
      <c r="Y58" s="36"/>
      <c r="Z58" s="36"/>
    </row>
    <row r="59" spans="1:26" ht="26.25" customHeight="1">
      <c r="A59" s="329" t="s">
        <v>812</v>
      </c>
      <c r="B59" s="354" t="s">
        <v>974</v>
      </c>
      <c r="C59" s="103" t="s">
        <v>321</v>
      </c>
      <c r="D59" s="147">
        <v>3</v>
      </c>
      <c r="E59" s="98"/>
      <c r="F59" s="98"/>
      <c r="G59" s="98"/>
      <c r="H59" s="98"/>
      <c r="I59" s="146">
        <f>E60+F61+G62+H63</f>
        <v>3</v>
      </c>
      <c r="J59" s="54"/>
      <c r="K59" s="44"/>
      <c r="L59" s="54"/>
      <c r="M59" s="45"/>
      <c r="N59" s="46"/>
      <c r="O59" s="46">
        <v>6</v>
      </c>
      <c r="P59" s="46"/>
      <c r="Q59" s="46">
        <v>6</v>
      </c>
      <c r="R59" s="47">
        <f>SUM(N59:Q59)</f>
        <v>12</v>
      </c>
      <c r="S59" s="35"/>
      <c r="T59" s="38"/>
      <c r="U59" s="37"/>
      <c r="V59" s="38"/>
      <c r="W59" s="36"/>
      <c r="X59" s="36"/>
      <c r="Y59" s="36"/>
      <c r="Z59" s="36"/>
    </row>
    <row r="60" spans="1:26" ht="19.5" customHeight="1">
      <c r="A60" s="328" t="s">
        <v>845</v>
      </c>
      <c r="B60" s="359" t="s">
        <v>783</v>
      </c>
      <c r="C60" s="103"/>
      <c r="D60" s="147"/>
      <c r="E60" s="98">
        <v>0.75</v>
      </c>
      <c r="F60" s="98"/>
      <c r="G60" s="98"/>
      <c r="H60" s="98"/>
      <c r="I60" s="148"/>
      <c r="J60" s="54"/>
      <c r="K60" s="44"/>
      <c r="L60" s="54"/>
      <c r="M60" s="45"/>
      <c r="N60" s="46"/>
      <c r="O60" s="46"/>
      <c r="P60" s="46"/>
      <c r="Q60" s="46"/>
      <c r="R60" s="47"/>
      <c r="S60" s="35"/>
      <c r="T60" s="38"/>
      <c r="U60" s="37"/>
      <c r="V60" s="38"/>
      <c r="W60" s="36"/>
      <c r="X60" s="36"/>
      <c r="Y60" s="36"/>
      <c r="Z60" s="36"/>
    </row>
    <row r="61" spans="1:26" ht="19.5" customHeight="1">
      <c r="A61" s="328" t="s">
        <v>846</v>
      </c>
      <c r="B61" s="359" t="s">
        <v>784</v>
      </c>
      <c r="C61" s="103"/>
      <c r="D61" s="147"/>
      <c r="E61" s="98"/>
      <c r="F61" s="98">
        <v>0.75</v>
      </c>
      <c r="G61" s="98"/>
      <c r="H61" s="98"/>
      <c r="I61" s="148"/>
      <c r="J61" s="54"/>
      <c r="K61" s="44"/>
      <c r="L61" s="54"/>
      <c r="M61" s="45"/>
      <c r="N61" s="46"/>
      <c r="O61" s="46"/>
      <c r="P61" s="46"/>
      <c r="Q61" s="46"/>
      <c r="R61" s="47"/>
      <c r="S61" s="35"/>
      <c r="T61" s="38"/>
      <c r="U61" s="37"/>
      <c r="V61" s="38"/>
      <c r="W61" s="36"/>
      <c r="X61" s="36"/>
      <c r="Y61" s="36"/>
      <c r="Z61" s="36"/>
    </row>
    <row r="62" spans="1:26" ht="19.5" customHeight="1">
      <c r="A62" s="328" t="s">
        <v>847</v>
      </c>
      <c r="B62" s="359" t="s">
        <v>785</v>
      </c>
      <c r="C62" s="103"/>
      <c r="D62" s="147"/>
      <c r="E62" s="98"/>
      <c r="F62" s="98"/>
      <c r="G62" s="98">
        <v>0.75</v>
      </c>
      <c r="H62" s="98"/>
      <c r="I62" s="148"/>
      <c r="J62" s="54"/>
      <c r="K62" s="44"/>
      <c r="L62" s="54"/>
      <c r="M62" s="45"/>
      <c r="N62" s="46"/>
      <c r="O62" s="46"/>
      <c r="P62" s="46"/>
      <c r="Q62" s="46"/>
      <c r="R62" s="47"/>
      <c r="S62" s="35"/>
      <c r="T62" s="38"/>
      <c r="U62" s="37"/>
      <c r="V62" s="38"/>
      <c r="W62" s="36"/>
      <c r="X62" s="36"/>
      <c r="Y62" s="36"/>
      <c r="Z62" s="36"/>
    </row>
    <row r="63" spans="1:26" ht="19.5" customHeight="1">
      <c r="A63" s="352" t="s">
        <v>848</v>
      </c>
      <c r="B63" s="359" t="s">
        <v>786</v>
      </c>
      <c r="C63" s="103"/>
      <c r="D63" s="147"/>
      <c r="E63" s="98"/>
      <c r="F63" s="98"/>
      <c r="G63" s="98"/>
      <c r="H63" s="98">
        <v>0.75</v>
      </c>
      <c r="I63" s="148"/>
      <c r="J63" s="54"/>
      <c r="K63" s="44"/>
      <c r="L63" s="54"/>
      <c r="M63" s="45"/>
      <c r="N63" s="46"/>
      <c r="O63" s="46"/>
      <c r="P63" s="46"/>
      <c r="Q63" s="46"/>
      <c r="R63" s="47"/>
      <c r="S63" s="35"/>
      <c r="T63" s="38"/>
      <c r="U63" s="37"/>
      <c r="V63" s="38"/>
      <c r="W63" s="36"/>
      <c r="X63" s="36"/>
      <c r="Y63" s="36"/>
      <c r="Z63" s="36"/>
    </row>
    <row r="64" spans="1:26" ht="14.7">
      <c r="A64" s="166"/>
      <c r="B64" s="57"/>
      <c r="C64" s="77"/>
      <c r="D64" s="77"/>
      <c r="E64" s="57"/>
      <c r="F64" s="57"/>
      <c r="G64" s="57"/>
      <c r="H64" s="57"/>
      <c r="I64" s="57"/>
      <c r="J64" s="54"/>
      <c r="K64" s="44"/>
      <c r="L64" s="54"/>
      <c r="M64" s="68"/>
      <c r="N64" s="122"/>
      <c r="O64" s="123"/>
      <c r="P64" s="123"/>
      <c r="Q64" s="123"/>
      <c r="R64" s="47"/>
      <c r="S64" s="35"/>
      <c r="T64" s="38"/>
      <c r="U64" s="37"/>
      <c r="V64" s="38"/>
      <c r="W64" s="36"/>
      <c r="X64" s="36"/>
      <c r="Y64" s="36"/>
      <c r="Z64" s="36"/>
    </row>
    <row r="65" spans="1:26" ht="14.7">
      <c r="A65" s="166"/>
      <c r="B65" s="51"/>
      <c r="C65" s="44"/>
      <c r="D65" s="44"/>
      <c r="E65" s="51"/>
      <c r="F65" s="51"/>
      <c r="G65" s="51"/>
      <c r="H65" s="51"/>
      <c r="I65" s="51"/>
      <c r="J65" s="51"/>
      <c r="K65" s="44"/>
      <c r="L65" s="51"/>
      <c r="M65" s="81" t="s">
        <v>322</v>
      </c>
      <c r="N65" s="125">
        <f>SUM(N10:N64)</f>
        <v>36</v>
      </c>
      <c r="O65" s="125">
        <f>SUM(O10:O64)</f>
        <v>180</v>
      </c>
      <c r="P65" s="125">
        <f>SUM(P10:P64)</f>
        <v>168</v>
      </c>
      <c r="Q65" s="125">
        <f>SUM(Q10:Q64)</f>
        <v>30</v>
      </c>
      <c r="R65" s="676">
        <f>SUM(N65:Q65)</f>
        <v>414</v>
      </c>
      <c r="S65" s="35"/>
      <c r="T65" s="38"/>
      <c r="U65" s="37"/>
      <c r="V65" s="38"/>
      <c r="W65" s="36"/>
      <c r="X65" s="36"/>
      <c r="Y65" s="36"/>
      <c r="Z65" s="36"/>
    </row>
    <row r="66" spans="1:26" ht="14.7">
      <c r="A66" s="166"/>
      <c r="B66" s="51"/>
      <c r="C66" s="48"/>
      <c r="D66" s="81"/>
      <c r="E66" s="51"/>
      <c r="F66" s="24"/>
      <c r="G66" s="24"/>
      <c r="H66" s="25"/>
      <c r="I66" s="25"/>
      <c r="J66" s="24"/>
      <c r="K66" s="26"/>
      <c r="L66" s="25"/>
      <c r="M66" s="81"/>
      <c r="N66" s="647"/>
      <c r="O66" s="647"/>
      <c r="P66" s="647"/>
      <c r="Q66" s="647"/>
      <c r="R66" s="88"/>
      <c r="S66" s="35"/>
      <c r="T66" s="38"/>
      <c r="U66" s="37"/>
      <c r="V66" s="38"/>
      <c r="W66" s="36"/>
      <c r="X66" s="36"/>
      <c r="Y66" s="36"/>
      <c r="Z66" s="36"/>
    </row>
    <row r="67" spans="1:26" ht="14.7">
      <c r="A67" s="166"/>
      <c r="B67" s="82" t="s">
        <v>360</v>
      </c>
      <c r="C67" s="82"/>
      <c r="D67" s="82"/>
      <c r="E67" s="82"/>
      <c r="F67" s="58"/>
      <c r="G67" s="163" t="s">
        <v>361</v>
      </c>
      <c r="H67" s="27"/>
      <c r="I67" s="27"/>
      <c r="J67" s="27"/>
      <c r="K67" s="27"/>
      <c r="L67" s="27"/>
      <c r="M67" s="165"/>
      <c r="N67" s="165"/>
      <c r="O67" s="165"/>
      <c r="P67" s="165"/>
      <c r="Q67" s="165"/>
      <c r="R67" s="165"/>
      <c r="S67" s="35"/>
      <c r="T67" s="38"/>
      <c r="U67" s="37"/>
      <c r="V67" s="38"/>
      <c r="W67" s="36"/>
      <c r="X67" s="36"/>
      <c r="Y67" s="36"/>
      <c r="Z67" s="36"/>
    </row>
    <row r="68" spans="1:26" ht="14.7">
      <c r="A68" s="166"/>
      <c r="B68" s="82" t="s">
        <v>362</v>
      </c>
      <c r="C68" s="58"/>
      <c r="D68" s="58"/>
      <c r="E68" s="163"/>
      <c r="F68" s="27"/>
      <c r="G68" s="27"/>
      <c r="H68" s="27"/>
      <c r="I68" s="27"/>
      <c r="J68" s="27"/>
      <c r="K68" s="28"/>
      <c r="L68" s="27"/>
      <c r="M68" s="167"/>
      <c r="N68" s="168"/>
      <c r="O68" s="168"/>
      <c r="P68" s="168"/>
      <c r="Q68" s="168"/>
      <c r="R68" s="168"/>
      <c r="S68" s="35"/>
      <c r="T68" s="38"/>
      <c r="U68" s="37"/>
      <c r="V68" s="38"/>
      <c r="W68" s="36"/>
      <c r="X68" s="36"/>
      <c r="Y68" s="36"/>
      <c r="Z68" s="36"/>
    </row>
    <row r="69" spans="1:26" ht="14.7">
      <c r="A69" s="166"/>
      <c r="B69" s="126"/>
      <c r="C69" s="127"/>
      <c r="D69" s="127"/>
      <c r="E69" s="126"/>
      <c r="F69" s="59"/>
      <c r="G69" s="30"/>
      <c r="H69" s="31"/>
      <c r="I69" s="31"/>
      <c r="J69" s="31"/>
      <c r="K69" s="32"/>
      <c r="L69" s="31"/>
      <c r="M69" s="127"/>
      <c r="N69" s="127"/>
      <c r="O69" s="127"/>
      <c r="P69" s="127"/>
      <c r="Q69" s="127"/>
      <c r="R69" s="127"/>
      <c r="S69" s="35"/>
      <c r="T69" s="38"/>
      <c r="U69" s="37"/>
      <c r="V69" s="38"/>
      <c r="W69" s="36"/>
      <c r="X69" s="36"/>
      <c r="Y69" s="36"/>
      <c r="Z69" s="36"/>
    </row>
    <row r="70" spans="1:26" ht="14.7">
      <c r="A70" s="166"/>
      <c r="B70" s="50" t="s">
        <v>363</v>
      </c>
      <c r="C70" s="55"/>
      <c r="D70" s="55">
        <v>30</v>
      </c>
      <c r="E70" s="50"/>
      <c r="F70" s="50"/>
      <c r="G70" s="50"/>
      <c r="H70" s="50"/>
      <c r="I70" s="50"/>
      <c r="J70" s="50"/>
      <c r="K70" s="50"/>
      <c r="L70" s="50"/>
      <c r="M70" s="112"/>
      <c r="N70" s="112"/>
      <c r="O70" s="112"/>
      <c r="P70" s="112"/>
      <c r="Q70" s="112"/>
      <c r="R70" s="112"/>
      <c r="S70" s="35"/>
      <c r="T70" s="38"/>
      <c r="U70" s="37"/>
      <c r="V70" s="38"/>
      <c r="W70" s="36"/>
      <c r="X70" s="36"/>
      <c r="Y70" s="36"/>
      <c r="Z70" s="36"/>
    </row>
    <row r="71" spans="1:26" ht="14.7">
      <c r="A71" s="166"/>
      <c r="B71" s="142" t="s">
        <v>350</v>
      </c>
      <c r="C71" s="48"/>
      <c r="D71" s="44"/>
      <c r="E71" s="56"/>
      <c r="F71" s="56"/>
      <c r="G71" s="56"/>
      <c r="H71" s="56"/>
      <c r="I71" s="56"/>
      <c r="J71" s="54"/>
      <c r="K71" s="44"/>
      <c r="L71" s="54"/>
      <c r="M71" s="113"/>
      <c r="N71" s="140"/>
      <c r="O71" s="140"/>
      <c r="P71" s="140"/>
      <c r="Q71" s="140"/>
      <c r="R71" s="141"/>
      <c r="S71" s="35"/>
      <c r="T71" s="38"/>
      <c r="U71" s="37"/>
      <c r="V71" s="38"/>
      <c r="W71" s="36"/>
      <c r="X71" s="36"/>
      <c r="Y71" s="36"/>
      <c r="Z71" s="36"/>
    </row>
    <row r="72" spans="1:26" s="239" customFormat="1" ht="25.5" customHeight="1">
      <c r="A72" s="336" t="s">
        <v>850</v>
      </c>
      <c r="B72" s="238" t="s">
        <v>975</v>
      </c>
      <c r="C72" s="103" t="s">
        <v>303</v>
      </c>
      <c r="D72" s="102"/>
      <c r="E72" s="54"/>
      <c r="F72" s="54"/>
      <c r="G72" s="54"/>
      <c r="H72" s="54"/>
      <c r="I72" s="146">
        <f>E73+F74+G75+H76</f>
        <v>1.5</v>
      </c>
      <c r="J72" s="54" t="s">
        <v>349</v>
      </c>
      <c r="K72" s="44"/>
      <c r="L72" s="54"/>
      <c r="M72" s="113"/>
      <c r="N72" s="67"/>
      <c r="O72" s="67">
        <v>7.5</v>
      </c>
      <c r="P72" s="67">
        <v>7.5</v>
      </c>
      <c r="Q72" s="67"/>
      <c r="R72" s="47">
        <f>SUM(N72:P72)</f>
        <v>15</v>
      </c>
      <c r="S72" s="35">
        <v>100</v>
      </c>
      <c r="T72" s="35" t="s">
        <v>304</v>
      </c>
      <c r="U72" s="38" t="s">
        <v>305</v>
      </c>
      <c r="V72" s="38" t="s">
        <v>306</v>
      </c>
      <c r="W72" s="36">
        <v>100</v>
      </c>
      <c r="X72" s="36"/>
      <c r="Y72" s="36"/>
      <c r="Z72" s="36"/>
    </row>
    <row r="73" spans="1:26" ht="19.5" customHeight="1">
      <c r="A73" s="328" t="s">
        <v>852</v>
      </c>
      <c r="B73" s="217" t="s">
        <v>928</v>
      </c>
      <c r="C73" s="103"/>
      <c r="D73" s="102"/>
      <c r="E73" s="54">
        <v>0.375</v>
      </c>
      <c r="F73" s="54"/>
      <c r="G73" s="54"/>
      <c r="H73" s="54"/>
      <c r="I73" s="146"/>
      <c r="J73" s="54"/>
      <c r="K73" s="44"/>
      <c r="L73" s="54"/>
      <c r="M73" s="113"/>
      <c r="N73" s="67"/>
      <c r="O73" s="67"/>
      <c r="P73" s="67"/>
      <c r="Q73" s="67"/>
      <c r="R73" s="47"/>
      <c r="S73" s="35"/>
      <c r="T73" s="35"/>
      <c r="U73" s="38"/>
      <c r="V73" s="38"/>
      <c r="W73" s="36"/>
      <c r="X73" s="36"/>
      <c r="Y73" s="36"/>
      <c r="Z73" s="36"/>
    </row>
    <row r="74" spans="1:26" ht="19.5" customHeight="1">
      <c r="A74" s="328" t="s">
        <v>853</v>
      </c>
      <c r="B74" s="217" t="s">
        <v>929</v>
      </c>
      <c r="C74" s="103"/>
      <c r="D74" s="102"/>
      <c r="E74" s="54"/>
      <c r="F74" s="54">
        <v>0.375</v>
      </c>
      <c r="G74" s="54"/>
      <c r="H74" s="54"/>
      <c r="I74" s="146"/>
      <c r="J74" s="54"/>
      <c r="K74" s="44"/>
      <c r="L74" s="54"/>
      <c r="M74" s="113"/>
      <c r="N74" s="67"/>
      <c r="O74" s="67"/>
      <c r="P74" s="67"/>
      <c r="Q74" s="67"/>
      <c r="R74" s="47"/>
      <c r="S74" s="35"/>
      <c r="T74" s="35"/>
      <c r="U74" s="38"/>
      <c r="V74" s="38"/>
      <c r="W74" s="36"/>
      <c r="X74" s="36"/>
      <c r="Y74" s="36"/>
      <c r="Z74" s="36"/>
    </row>
    <row r="75" spans="1:26" ht="19.5" customHeight="1">
      <c r="A75" s="328" t="s">
        <v>854</v>
      </c>
      <c r="B75" s="217" t="s">
        <v>930</v>
      </c>
      <c r="C75" s="103"/>
      <c r="D75" s="102"/>
      <c r="E75" s="54"/>
      <c r="F75" s="54"/>
      <c r="G75" s="54">
        <v>0.375</v>
      </c>
      <c r="H75" s="54"/>
      <c r="I75" s="146"/>
      <c r="J75" s="54"/>
      <c r="K75" s="44"/>
      <c r="L75" s="54"/>
      <c r="M75" s="113"/>
      <c r="N75" s="67"/>
      <c r="O75" s="67"/>
      <c r="P75" s="67"/>
      <c r="Q75" s="67"/>
      <c r="R75" s="47"/>
      <c r="S75" s="35"/>
      <c r="T75" s="35"/>
      <c r="U75" s="38"/>
      <c r="V75" s="38"/>
      <c r="W75" s="36"/>
      <c r="X75" s="36"/>
      <c r="Y75" s="36"/>
      <c r="Z75" s="36"/>
    </row>
    <row r="76" spans="1:26" s="307" customFormat="1" ht="19.5" customHeight="1" thickBot="1">
      <c r="A76" s="332" t="s">
        <v>855</v>
      </c>
      <c r="B76" s="295" t="s">
        <v>931</v>
      </c>
      <c r="C76" s="296"/>
      <c r="D76" s="297"/>
      <c r="E76" s="298"/>
      <c r="F76" s="298"/>
      <c r="G76" s="298"/>
      <c r="H76" s="298">
        <v>0.375</v>
      </c>
      <c r="I76" s="334"/>
      <c r="J76" s="298"/>
      <c r="K76" s="300"/>
      <c r="L76" s="298"/>
      <c r="M76" s="301"/>
      <c r="N76" s="302"/>
      <c r="O76" s="302"/>
      <c r="P76" s="302"/>
      <c r="Q76" s="302"/>
      <c r="R76" s="591"/>
      <c r="S76" s="304"/>
      <c r="T76" s="304"/>
      <c r="U76" s="305"/>
      <c r="V76" s="305"/>
      <c r="W76" s="306"/>
      <c r="X76" s="306"/>
      <c r="Y76" s="306"/>
      <c r="Z76" s="306"/>
    </row>
    <row r="77" spans="1:26" s="239" customFormat="1" ht="25.5" customHeight="1">
      <c r="A77" s="336" t="s">
        <v>856</v>
      </c>
      <c r="B77" s="330" t="s">
        <v>976</v>
      </c>
      <c r="C77" s="103" t="s">
        <v>303</v>
      </c>
      <c r="D77" s="102"/>
      <c r="E77" s="54"/>
      <c r="F77" s="54"/>
      <c r="G77" s="54"/>
      <c r="H77" s="54"/>
      <c r="I77" s="146">
        <f>E78+F79+G80+H81</f>
        <v>1.5</v>
      </c>
      <c r="J77" s="54" t="s">
        <v>349</v>
      </c>
      <c r="K77" s="44"/>
      <c r="L77" s="54"/>
      <c r="M77" s="113"/>
      <c r="N77" s="67"/>
      <c r="O77" s="67">
        <v>7.5</v>
      </c>
      <c r="P77" s="67">
        <v>7.5</v>
      </c>
      <c r="Q77" s="67"/>
      <c r="R77" s="672">
        <f t="shared" ref="R77:R107" si="2">SUM(N77:P77)</f>
        <v>15</v>
      </c>
      <c r="S77" s="35">
        <v>100</v>
      </c>
      <c r="T77" s="35" t="s">
        <v>304</v>
      </c>
      <c r="U77" s="38" t="s">
        <v>305</v>
      </c>
      <c r="V77" s="38" t="s">
        <v>306</v>
      </c>
      <c r="W77" s="36">
        <v>100</v>
      </c>
      <c r="X77" s="36"/>
      <c r="Y77" s="36"/>
      <c r="Z77" s="36"/>
    </row>
    <row r="78" spans="1:26" ht="19.5" customHeight="1">
      <c r="A78" s="328" t="s">
        <v>870</v>
      </c>
      <c r="B78" s="217" t="s">
        <v>932</v>
      </c>
      <c r="C78" s="103"/>
      <c r="D78" s="102"/>
      <c r="E78" s="54">
        <v>0.375</v>
      </c>
      <c r="F78" s="54"/>
      <c r="G78" s="54"/>
      <c r="H78" s="54"/>
      <c r="I78" s="146"/>
      <c r="J78" s="54"/>
      <c r="K78" s="44"/>
      <c r="L78" s="54"/>
      <c r="M78" s="113"/>
      <c r="N78" s="67"/>
      <c r="O78" s="67"/>
      <c r="P78" s="67"/>
      <c r="Q78" s="67"/>
      <c r="R78" s="47"/>
      <c r="S78" s="35"/>
      <c r="T78" s="35"/>
      <c r="U78" s="38"/>
      <c r="V78" s="38"/>
      <c r="W78" s="36"/>
      <c r="X78" s="36"/>
      <c r="Y78" s="36"/>
      <c r="Z78" s="36"/>
    </row>
    <row r="79" spans="1:26" ht="19.5" customHeight="1">
      <c r="A79" s="328" t="s">
        <v>871</v>
      </c>
      <c r="B79" s="217" t="s">
        <v>933</v>
      </c>
      <c r="C79" s="103"/>
      <c r="D79" s="102"/>
      <c r="E79" s="54"/>
      <c r="F79" s="54">
        <v>0.375</v>
      </c>
      <c r="G79" s="54"/>
      <c r="H79" s="54"/>
      <c r="I79" s="146"/>
      <c r="J79" s="54"/>
      <c r="K79" s="44"/>
      <c r="L79" s="54"/>
      <c r="M79" s="113"/>
      <c r="N79" s="67"/>
      <c r="O79" s="67"/>
      <c r="P79" s="67"/>
      <c r="Q79" s="67"/>
      <c r="R79" s="47"/>
      <c r="S79" s="35"/>
      <c r="T79" s="35"/>
      <c r="U79" s="38"/>
      <c r="V79" s="38"/>
      <c r="W79" s="36"/>
      <c r="X79" s="36"/>
      <c r="Y79" s="36"/>
      <c r="Z79" s="36"/>
    </row>
    <row r="80" spans="1:26" ht="19.5" customHeight="1">
      <c r="A80" s="328" t="s">
        <v>872</v>
      </c>
      <c r="B80" s="217" t="s">
        <v>934</v>
      </c>
      <c r="C80" s="103"/>
      <c r="D80" s="102"/>
      <c r="E80" s="54"/>
      <c r="F80" s="54"/>
      <c r="G80" s="54">
        <v>0.375</v>
      </c>
      <c r="H80" s="54"/>
      <c r="I80" s="146"/>
      <c r="J80" s="54"/>
      <c r="K80" s="44"/>
      <c r="L80" s="54"/>
      <c r="M80" s="113"/>
      <c r="N80" s="67"/>
      <c r="O80" s="67"/>
      <c r="P80" s="67"/>
      <c r="Q80" s="67"/>
      <c r="R80" s="47"/>
      <c r="S80" s="35"/>
      <c r="T80" s="35"/>
      <c r="U80" s="38"/>
      <c r="V80" s="38"/>
      <c r="W80" s="36"/>
      <c r="X80" s="36"/>
      <c r="Y80" s="36"/>
      <c r="Z80" s="36"/>
    </row>
    <row r="81" spans="1:26" s="307" customFormat="1" ht="19.5" customHeight="1" thickBot="1">
      <c r="A81" s="332" t="s">
        <v>873</v>
      </c>
      <c r="B81" s="295" t="s">
        <v>935</v>
      </c>
      <c r="C81" s="296"/>
      <c r="D81" s="297"/>
      <c r="E81" s="298"/>
      <c r="F81" s="298"/>
      <c r="G81" s="298"/>
      <c r="H81" s="298">
        <v>0.375</v>
      </c>
      <c r="I81" s="334"/>
      <c r="J81" s="298"/>
      <c r="K81" s="300"/>
      <c r="L81" s="298"/>
      <c r="M81" s="301"/>
      <c r="N81" s="302"/>
      <c r="O81" s="302"/>
      <c r="P81" s="302"/>
      <c r="Q81" s="302"/>
      <c r="R81" s="591"/>
      <c r="S81" s="304"/>
      <c r="T81" s="304"/>
      <c r="U81" s="305"/>
      <c r="V81" s="305"/>
      <c r="W81" s="306"/>
      <c r="X81" s="306"/>
      <c r="Y81" s="306"/>
      <c r="Z81" s="306"/>
    </row>
    <row r="82" spans="1:26" s="239" customFormat="1" ht="25.5" customHeight="1">
      <c r="A82" s="336" t="s">
        <v>857</v>
      </c>
      <c r="B82" s="238" t="s">
        <v>977</v>
      </c>
      <c r="C82" s="103" t="s">
        <v>303</v>
      </c>
      <c r="D82" s="102"/>
      <c r="E82" s="54"/>
      <c r="F82" s="54"/>
      <c r="G82" s="54"/>
      <c r="H82" s="54"/>
      <c r="I82" s="146">
        <f>E83+F84+G85+H86</f>
        <v>1.5</v>
      </c>
      <c r="J82" s="54" t="s">
        <v>349</v>
      </c>
      <c r="K82" s="44"/>
      <c r="L82" s="54"/>
      <c r="M82" s="113"/>
      <c r="N82" s="67">
        <v>4.5</v>
      </c>
      <c r="O82" s="67">
        <v>4.5</v>
      </c>
      <c r="P82" s="67">
        <v>6</v>
      </c>
      <c r="Q82" s="67"/>
      <c r="R82" s="672">
        <f t="shared" si="2"/>
        <v>15</v>
      </c>
      <c r="S82" s="35">
        <v>100</v>
      </c>
      <c r="T82" s="35" t="s">
        <v>304</v>
      </c>
      <c r="U82" s="38" t="s">
        <v>305</v>
      </c>
      <c r="V82" s="38" t="s">
        <v>306</v>
      </c>
      <c r="W82" s="36">
        <v>100</v>
      </c>
      <c r="X82" s="36"/>
      <c r="Y82" s="36"/>
      <c r="Z82" s="36"/>
    </row>
    <row r="83" spans="1:26" ht="19.5" customHeight="1">
      <c r="A83" s="328" t="s">
        <v>874</v>
      </c>
      <c r="B83" s="217" t="s">
        <v>936</v>
      </c>
      <c r="C83" s="103"/>
      <c r="D83" s="102"/>
      <c r="E83" s="54">
        <v>0.375</v>
      </c>
      <c r="F83" s="54"/>
      <c r="G83" s="54"/>
      <c r="H83" s="54"/>
      <c r="I83" s="146"/>
      <c r="J83" s="54"/>
      <c r="K83" s="44"/>
      <c r="L83" s="54"/>
      <c r="M83" s="114"/>
      <c r="N83" s="67"/>
      <c r="O83" s="67"/>
      <c r="P83" s="67"/>
      <c r="Q83" s="67"/>
      <c r="R83" s="47"/>
      <c r="S83" s="35"/>
      <c r="T83" s="35"/>
      <c r="U83" s="38"/>
      <c r="V83" s="38"/>
      <c r="W83" s="36"/>
      <c r="X83" s="36"/>
      <c r="Y83" s="36"/>
      <c r="Z83" s="36"/>
    </row>
    <row r="84" spans="1:26" ht="19.5" customHeight="1">
      <c r="A84" s="328" t="s">
        <v>875</v>
      </c>
      <c r="B84" s="217" t="s">
        <v>937</v>
      </c>
      <c r="C84" s="103"/>
      <c r="D84" s="102"/>
      <c r="E84" s="54"/>
      <c r="F84" s="54">
        <v>0.375</v>
      </c>
      <c r="G84" s="54"/>
      <c r="H84" s="54"/>
      <c r="I84" s="146"/>
      <c r="J84" s="54"/>
      <c r="K84" s="44"/>
      <c r="L84" s="54"/>
      <c r="M84" s="114"/>
      <c r="N84" s="67"/>
      <c r="O84" s="67"/>
      <c r="P84" s="67"/>
      <c r="Q84" s="67"/>
      <c r="R84" s="47"/>
      <c r="S84" s="35"/>
      <c r="T84" s="35"/>
      <c r="U84" s="38"/>
      <c r="V84" s="38"/>
      <c r="W84" s="36"/>
      <c r="X84" s="36"/>
      <c r="Y84" s="36"/>
      <c r="Z84" s="36"/>
    </row>
    <row r="85" spans="1:26" ht="19.5" customHeight="1">
      <c r="A85" s="328" t="s">
        <v>876</v>
      </c>
      <c r="B85" s="217" t="s">
        <v>938</v>
      </c>
      <c r="C85" s="103"/>
      <c r="D85" s="102"/>
      <c r="E85" s="54"/>
      <c r="F85" s="54"/>
      <c r="G85" s="54">
        <v>0.375</v>
      </c>
      <c r="H85" s="54"/>
      <c r="I85" s="146"/>
      <c r="J85" s="54"/>
      <c r="K85" s="44"/>
      <c r="L85" s="54"/>
      <c r="M85" s="114"/>
      <c r="N85" s="67"/>
      <c r="O85" s="67"/>
      <c r="P85" s="67"/>
      <c r="Q85" s="67"/>
      <c r="R85" s="47"/>
      <c r="S85" s="35"/>
      <c r="T85" s="35"/>
      <c r="U85" s="38"/>
      <c r="V85" s="38"/>
      <c r="W85" s="36"/>
      <c r="X85" s="36"/>
      <c r="Y85" s="36"/>
      <c r="Z85" s="36"/>
    </row>
    <row r="86" spans="1:26" s="307" customFormat="1" ht="19.5" customHeight="1" thickBot="1">
      <c r="A86" s="332" t="s">
        <v>877</v>
      </c>
      <c r="B86" s="295" t="s">
        <v>939</v>
      </c>
      <c r="C86" s="296"/>
      <c r="D86" s="297"/>
      <c r="E86" s="298"/>
      <c r="F86" s="298"/>
      <c r="G86" s="298"/>
      <c r="H86" s="298">
        <v>0.375</v>
      </c>
      <c r="I86" s="334"/>
      <c r="J86" s="298"/>
      <c r="K86" s="300"/>
      <c r="L86" s="298"/>
      <c r="M86" s="301"/>
      <c r="N86" s="302"/>
      <c r="O86" s="302"/>
      <c r="P86" s="302"/>
      <c r="Q86" s="302"/>
      <c r="R86" s="591"/>
      <c r="S86" s="304"/>
      <c r="T86" s="304"/>
      <c r="U86" s="305"/>
      <c r="V86" s="305"/>
      <c r="W86" s="306"/>
      <c r="X86" s="306"/>
      <c r="Y86" s="306"/>
      <c r="Z86" s="306"/>
    </row>
    <row r="87" spans="1:26" s="239" customFormat="1" ht="25.5" customHeight="1">
      <c r="A87" s="336" t="s">
        <v>858</v>
      </c>
      <c r="B87" s="238" t="s">
        <v>998</v>
      </c>
      <c r="C87" s="103" t="s">
        <v>303</v>
      </c>
      <c r="D87" s="102"/>
      <c r="E87" s="54"/>
      <c r="F87" s="54"/>
      <c r="G87" s="54"/>
      <c r="H87" s="54"/>
      <c r="I87" s="146">
        <f>E88+F89+G90+H91</f>
        <v>1.5</v>
      </c>
      <c r="J87" s="54" t="s">
        <v>349</v>
      </c>
      <c r="K87" s="44"/>
      <c r="L87" s="54"/>
      <c r="M87" s="113"/>
      <c r="N87" s="67"/>
      <c r="O87" s="67">
        <v>7.5</v>
      </c>
      <c r="P87" s="67">
        <v>7.5</v>
      </c>
      <c r="Q87" s="67"/>
      <c r="R87" s="672">
        <f t="shared" si="2"/>
        <v>15</v>
      </c>
      <c r="S87" s="35">
        <v>100</v>
      </c>
      <c r="T87" s="35" t="s">
        <v>304</v>
      </c>
      <c r="U87" s="38" t="s">
        <v>305</v>
      </c>
      <c r="V87" s="38" t="s">
        <v>306</v>
      </c>
      <c r="W87" s="36">
        <v>100</v>
      </c>
      <c r="X87" s="36"/>
      <c r="Y87" s="36"/>
      <c r="Z87" s="36"/>
    </row>
    <row r="88" spans="1:26" ht="19.5" customHeight="1">
      <c r="A88" s="328" t="s">
        <v>878</v>
      </c>
      <c r="B88" s="217" t="s">
        <v>940</v>
      </c>
      <c r="C88" s="103"/>
      <c r="D88" s="102"/>
      <c r="E88" s="54">
        <v>0.375</v>
      </c>
      <c r="F88" s="54"/>
      <c r="G88" s="54"/>
      <c r="H88" s="54"/>
      <c r="I88" s="146"/>
      <c r="J88" s="54"/>
      <c r="K88" s="44"/>
      <c r="L88" s="54"/>
      <c r="M88" s="114"/>
      <c r="N88" s="67"/>
      <c r="O88" s="67"/>
      <c r="P88" s="67"/>
      <c r="Q88" s="67"/>
      <c r="R88" s="47"/>
      <c r="S88" s="35"/>
      <c r="T88" s="35"/>
      <c r="U88" s="38"/>
      <c r="V88" s="38"/>
      <c r="W88" s="36"/>
      <c r="X88" s="36"/>
      <c r="Y88" s="36"/>
      <c r="Z88" s="36"/>
    </row>
    <row r="89" spans="1:26" ht="19.5" customHeight="1">
      <c r="A89" s="328" t="s">
        <v>879</v>
      </c>
      <c r="B89" s="217" t="s">
        <v>941</v>
      </c>
      <c r="C89" s="103"/>
      <c r="D89" s="102"/>
      <c r="E89" s="54"/>
      <c r="F89" s="54">
        <v>0.375</v>
      </c>
      <c r="G89" s="54"/>
      <c r="H89" s="54"/>
      <c r="I89" s="146"/>
      <c r="J89" s="54"/>
      <c r="K89" s="44"/>
      <c r="L89" s="54"/>
      <c r="M89" s="114"/>
      <c r="N89" s="67"/>
      <c r="O89" s="67"/>
      <c r="P89" s="67"/>
      <c r="Q89" s="67"/>
      <c r="R89" s="47"/>
      <c r="S89" s="35"/>
      <c r="T89" s="35"/>
      <c r="U89" s="38"/>
      <c r="V89" s="38"/>
      <c r="W89" s="36"/>
      <c r="X89" s="36"/>
      <c r="Y89" s="36"/>
      <c r="Z89" s="36"/>
    </row>
    <row r="90" spans="1:26" ht="19.5" customHeight="1">
      <c r="A90" s="328" t="s">
        <v>880</v>
      </c>
      <c r="B90" s="217" t="s">
        <v>942</v>
      </c>
      <c r="C90" s="103"/>
      <c r="D90" s="102"/>
      <c r="E90" s="54"/>
      <c r="F90" s="54"/>
      <c r="G90" s="54">
        <v>0.375</v>
      </c>
      <c r="H90" s="54"/>
      <c r="I90" s="146"/>
      <c r="J90" s="54"/>
      <c r="K90" s="44"/>
      <c r="L90" s="54"/>
      <c r="M90" s="114"/>
      <c r="N90" s="67"/>
      <c r="O90" s="67"/>
      <c r="P90" s="67"/>
      <c r="Q90" s="67"/>
      <c r="R90" s="47"/>
      <c r="S90" s="35"/>
      <c r="T90" s="35"/>
      <c r="U90" s="38"/>
      <c r="V90" s="38"/>
      <c r="W90" s="36"/>
      <c r="X90" s="36"/>
      <c r="Y90" s="36"/>
      <c r="Z90" s="36"/>
    </row>
    <row r="91" spans="1:26" s="307" customFormat="1" ht="19.5" customHeight="1" thickBot="1">
      <c r="A91" s="332" t="s">
        <v>881</v>
      </c>
      <c r="B91" s="295" t="s">
        <v>943</v>
      </c>
      <c r="C91" s="296"/>
      <c r="D91" s="297"/>
      <c r="E91" s="298"/>
      <c r="F91" s="298"/>
      <c r="G91" s="298"/>
      <c r="H91" s="298">
        <v>0.375</v>
      </c>
      <c r="I91" s="334"/>
      <c r="J91" s="298"/>
      <c r="K91" s="300"/>
      <c r="L91" s="298"/>
      <c r="M91" s="301"/>
      <c r="N91" s="302"/>
      <c r="O91" s="302"/>
      <c r="P91" s="302"/>
      <c r="Q91" s="302"/>
      <c r="R91" s="591"/>
      <c r="S91" s="304"/>
      <c r="T91" s="304"/>
      <c r="U91" s="305"/>
      <c r="V91" s="305"/>
      <c r="W91" s="306"/>
      <c r="X91" s="306"/>
      <c r="Y91" s="306"/>
      <c r="Z91" s="306"/>
    </row>
    <row r="92" spans="1:26" s="239" customFormat="1" ht="25.5" customHeight="1">
      <c r="A92" s="336" t="s">
        <v>859</v>
      </c>
      <c r="B92" s="238" t="s">
        <v>979</v>
      </c>
      <c r="C92" s="103" t="s">
        <v>303</v>
      </c>
      <c r="D92" s="102"/>
      <c r="E92" s="54"/>
      <c r="F92" s="54"/>
      <c r="G92" s="54"/>
      <c r="H92" s="54"/>
      <c r="I92" s="146">
        <f>E93+F94+G95+H96</f>
        <v>1.5</v>
      </c>
      <c r="J92" s="54" t="s">
        <v>349</v>
      </c>
      <c r="K92" s="44"/>
      <c r="L92" s="54"/>
      <c r="M92" s="113"/>
      <c r="N92" s="67">
        <v>3</v>
      </c>
      <c r="O92" s="67">
        <v>4.5</v>
      </c>
      <c r="P92" s="67">
        <v>7.5</v>
      </c>
      <c r="Q92" s="67"/>
      <c r="R92" s="672">
        <f t="shared" si="2"/>
        <v>15</v>
      </c>
      <c r="S92" s="35">
        <v>100</v>
      </c>
      <c r="T92" s="35" t="s">
        <v>304</v>
      </c>
      <c r="U92" s="38" t="s">
        <v>305</v>
      </c>
      <c r="V92" s="38" t="s">
        <v>306</v>
      </c>
      <c r="W92" s="36">
        <v>100</v>
      </c>
      <c r="X92" s="36"/>
      <c r="Y92" s="36"/>
      <c r="Z92" s="36"/>
    </row>
    <row r="93" spans="1:26" ht="19.5" customHeight="1">
      <c r="A93" s="328" t="s">
        <v>882</v>
      </c>
      <c r="B93" s="217" t="s">
        <v>952</v>
      </c>
      <c r="C93" s="103"/>
      <c r="D93" s="102"/>
      <c r="E93" s="54">
        <v>0.375</v>
      </c>
      <c r="F93" s="54"/>
      <c r="G93" s="54"/>
      <c r="H93" s="54"/>
      <c r="I93" s="146"/>
      <c r="J93" s="54"/>
      <c r="K93" s="44"/>
      <c r="L93" s="54"/>
      <c r="M93" s="114"/>
      <c r="N93" s="67"/>
      <c r="O93" s="67"/>
      <c r="P93" s="67"/>
      <c r="Q93" s="67"/>
      <c r="R93" s="47"/>
      <c r="S93" s="35"/>
      <c r="T93" s="35"/>
      <c r="U93" s="38"/>
      <c r="V93" s="38"/>
      <c r="W93" s="36"/>
      <c r="X93" s="36"/>
      <c r="Y93" s="36"/>
      <c r="Z93" s="36"/>
    </row>
    <row r="94" spans="1:26" ht="19.5" customHeight="1">
      <c r="A94" s="328" t="s">
        <v>883</v>
      </c>
      <c r="B94" s="217" t="s">
        <v>953</v>
      </c>
      <c r="C94" s="103"/>
      <c r="D94" s="102"/>
      <c r="E94" s="54"/>
      <c r="F94" s="54">
        <v>0.375</v>
      </c>
      <c r="G94" s="54"/>
      <c r="H94" s="54"/>
      <c r="I94" s="146"/>
      <c r="J94" s="54"/>
      <c r="K94" s="44"/>
      <c r="L94" s="54"/>
      <c r="M94" s="114"/>
      <c r="N94" s="67"/>
      <c r="O94" s="67"/>
      <c r="P94" s="67"/>
      <c r="Q94" s="67"/>
      <c r="R94" s="47"/>
      <c r="S94" s="35"/>
      <c r="T94" s="35"/>
      <c r="U94" s="38"/>
      <c r="V94" s="38"/>
      <c r="W94" s="36"/>
      <c r="X94" s="36"/>
      <c r="Y94" s="36"/>
      <c r="Z94" s="36"/>
    </row>
    <row r="95" spans="1:26" ht="19.5" customHeight="1">
      <c r="A95" s="328" t="s">
        <v>884</v>
      </c>
      <c r="B95" s="217" t="s">
        <v>954</v>
      </c>
      <c r="C95" s="103"/>
      <c r="D95" s="102"/>
      <c r="E95" s="54"/>
      <c r="F95" s="54"/>
      <c r="G95" s="54">
        <v>0.375</v>
      </c>
      <c r="H95" s="54"/>
      <c r="I95" s="146"/>
      <c r="J95" s="54"/>
      <c r="K95" s="44"/>
      <c r="L95" s="54"/>
      <c r="M95" s="114"/>
      <c r="N95" s="67"/>
      <c r="O95" s="67"/>
      <c r="P95" s="67"/>
      <c r="Q95" s="67"/>
      <c r="R95" s="47"/>
      <c r="S95" s="35"/>
      <c r="T95" s="35"/>
      <c r="U95" s="38"/>
      <c r="V95" s="38"/>
      <c r="W95" s="36"/>
      <c r="X95" s="36"/>
      <c r="Y95" s="36"/>
      <c r="Z95" s="36"/>
    </row>
    <row r="96" spans="1:26" s="307" customFormat="1" ht="19.5" customHeight="1" thickBot="1">
      <c r="A96" s="332" t="s">
        <v>885</v>
      </c>
      <c r="B96" s="295" t="s">
        <v>955</v>
      </c>
      <c r="C96" s="296"/>
      <c r="D96" s="297"/>
      <c r="E96" s="298"/>
      <c r="F96" s="298"/>
      <c r="G96" s="298"/>
      <c r="H96" s="298">
        <v>0.375</v>
      </c>
      <c r="I96" s="334"/>
      <c r="J96" s="298"/>
      <c r="K96" s="300"/>
      <c r="L96" s="298"/>
      <c r="M96" s="301"/>
      <c r="N96" s="302"/>
      <c r="O96" s="302"/>
      <c r="P96" s="302"/>
      <c r="Q96" s="302"/>
      <c r="R96" s="591"/>
      <c r="S96" s="304"/>
      <c r="T96" s="304"/>
      <c r="U96" s="305"/>
      <c r="V96" s="305"/>
      <c r="W96" s="306"/>
      <c r="X96" s="306"/>
      <c r="Y96" s="306"/>
      <c r="Z96" s="306"/>
    </row>
    <row r="97" spans="1:26" s="239" customFormat="1" ht="25.5" customHeight="1">
      <c r="A97" s="336" t="s">
        <v>860</v>
      </c>
      <c r="B97" s="238" t="s">
        <v>980</v>
      </c>
      <c r="C97" s="103" t="s">
        <v>303</v>
      </c>
      <c r="D97" s="102"/>
      <c r="E97" s="54"/>
      <c r="F97" s="54"/>
      <c r="G97" s="54"/>
      <c r="H97" s="54"/>
      <c r="I97" s="146">
        <f>E98+F99+G100+H101</f>
        <v>1.5</v>
      </c>
      <c r="J97" s="54" t="s">
        <v>349</v>
      </c>
      <c r="K97" s="44"/>
      <c r="L97" s="54"/>
      <c r="M97" s="113"/>
      <c r="N97" s="67"/>
      <c r="O97" s="67">
        <v>4</v>
      </c>
      <c r="P97" s="67">
        <v>3</v>
      </c>
      <c r="Q97" s="67">
        <v>9</v>
      </c>
      <c r="R97" s="672">
        <f>SUM(N97:Q97)</f>
        <v>16</v>
      </c>
      <c r="S97" s="35">
        <v>100</v>
      </c>
      <c r="T97" s="35" t="s">
        <v>304</v>
      </c>
      <c r="U97" s="38" t="s">
        <v>305</v>
      </c>
      <c r="V97" s="38" t="s">
        <v>306</v>
      </c>
      <c r="W97" s="36">
        <v>100</v>
      </c>
      <c r="X97" s="36"/>
      <c r="Y97" s="36"/>
      <c r="Z97" s="36"/>
    </row>
    <row r="98" spans="1:26" ht="19.5" customHeight="1">
      <c r="A98" s="328" t="s">
        <v>948</v>
      </c>
      <c r="B98" s="217" t="s">
        <v>956</v>
      </c>
      <c r="C98" s="103"/>
      <c r="D98" s="102"/>
      <c r="E98" s="54">
        <v>0.375</v>
      </c>
      <c r="F98" s="54"/>
      <c r="G98" s="54"/>
      <c r="H98" s="54"/>
      <c r="I98" s="146"/>
      <c r="J98" s="54"/>
      <c r="K98" s="44"/>
      <c r="L98" s="54"/>
      <c r="M98" s="114"/>
      <c r="N98" s="67"/>
      <c r="O98" s="67"/>
      <c r="P98" s="67"/>
      <c r="Q98" s="67"/>
      <c r="R98" s="47"/>
      <c r="S98" s="35"/>
      <c r="T98" s="35"/>
      <c r="U98" s="38"/>
      <c r="V98" s="38"/>
      <c r="W98" s="36"/>
      <c r="X98" s="36"/>
      <c r="Y98" s="36"/>
      <c r="Z98" s="36"/>
    </row>
    <row r="99" spans="1:26" ht="19.5" customHeight="1">
      <c r="A99" s="328" t="s">
        <v>949</v>
      </c>
      <c r="B99" s="217" t="s">
        <v>957</v>
      </c>
      <c r="C99" s="103"/>
      <c r="D99" s="102"/>
      <c r="E99" s="54"/>
      <c r="F99" s="54">
        <v>0.375</v>
      </c>
      <c r="G99" s="54"/>
      <c r="H99" s="54"/>
      <c r="I99" s="146"/>
      <c r="J99" s="54"/>
      <c r="K99" s="44"/>
      <c r="L99" s="54"/>
      <c r="M99" s="114"/>
      <c r="N99" s="67"/>
      <c r="O99" s="67"/>
      <c r="P99" s="67"/>
      <c r="Q99" s="67"/>
      <c r="R99" s="47"/>
      <c r="S99" s="35"/>
      <c r="T99" s="35"/>
      <c r="U99" s="38"/>
      <c r="V99" s="38"/>
      <c r="W99" s="36"/>
      <c r="X99" s="36"/>
      <c r="Y99" s="36"/>
      <c r="Z99" s="36"/>
    </row>
    <row r="100" spans="1:26" ht="19.5" customHeight="1">
      <c r="A100" s="328" t="s">
        <v>950</v>
      </c>
      <c r="B100" s="217" t="s">
        <v>958</v>
      </c>
      <c r="C100" s="103"/>
      <c r="D100" s="102"/>
      <c r="E100" s="54"/>
      <c r="F100" s="54"/>
      <c r="G100" s="54">
        <v>0.375</v>
      </c>
      <c r="H100" s="54"/>
      <c r="I100" s="146"/>
      <c r="J100" s="54"/>
      <c r="K100" s="44"/>
      <c r="L100" s="54"/>
      <c r="M100" s="114"/>
      <c r="N100" s="67"/>
      <c r="O100" s="67"/>
      <c r="P100" s="67"/>
      <c r="Q100" s="67"/>
      <c r="R100" s="47"/>
      <c r="S100" s="35"/>
      <c r="T100" s="35"/>
      <c r="U100" s="38"/>
      <c r="V100" s="38"/>
      <c r="W100" s="36"/>
      <c r="X100" s="36"/>
      <c r="Y100" s="36"/>
      <c r="Z100" s="36"/>
    </row>
    <row r="101" spans="1:26" s="307" customFormat="1" ht="19.5" customHeight="1" thickBot="1">
      <c r="A101" s="332" t="s">
        <v>951</v>
      </c>
      <c r="B101" s="295" t="s">
        <v>959</v>
      </c>
      <c r="C101" s="296"/>
      <c r="D101" s="297"/>
      <c r="E101" s="298"/>
      <c r="F101" s="298"/>
      <c r="G101" s="298"/>
      <c r="H101" s="298">
        <v>0.375</v>
      </c>
      <c r="I101" s="334"/>
      <c r="J101" s="298"/>
      <c r="K101" s="300"/>
      <c r="L101" s="298"/>
      <c r="M101" s="301"/>
      <c r="N101" s="302"/>
      <c r="O101" s="302"/>
      <c r="P101" s="302"/>
      <c r="Q101" s="302"/>
      <c r="R101" s="591"/>
      <c r="S101" s="304"/>
      <c r="T101" s="304"/>
      <c r="U101" s="305"/>
      <c r="V101" s="305"/>
      <c r="W101" s="306"/>
      <c r="X101" s="306"/>
      <c r="Y101" s="306"/>
      <c r="Z101" s="306"/>
    </row>
    <row r="102" spans="1:26" s="385" customFormat="1" ht="25.5" customHeight="1" thickBot="1">
      <c r="A102" s="372" t="s">
        <v>861</v>
      </c>
      <c r="B102" s="373" t="s">
        <v>364</v>
      </c>
      <c r="C102" s="374" t="s">
        <v>303</v>
      </c>
      <c r="D102" s="375"/>
      <c r="E102" s="376">
        <v>2</v>
      </c>
      <c r="F102" s="376"/>
      <c r="G102" s="377"/>
      <c r="H102" s="377"/>
      <c r="I102" s="378">
        <f t="shared" ref="I102:I111" si="3">SUM(E102:H102)</f>
        <v>2</v>
      </c>
      <c r="J102" s="376" t="s">
        <v>349</v>
      </c>
      <c r="K102" s="379"/>
      <c r="L102" s="376"/>
      <c r="M102" s="380"/>
      <c r="N102" s="381">
        <v>5</v>
      </c>
      <c r="O102" s="381">
        <v>9</v>
      </c>
      <c r="P102" s="381">
        <v>9</v>
      </c>
      <c r="Q102" s="381"/>
      <c r="R102" s="672">
        <f t="shared" si="2"/>
        <v>23</v>
      </c>
      <c r="S102" s="382">
        <v>100</v>
      </c>
      <c r="T102" s="382" t="s">
        <v>304</v>
      </c>
      <c r="U102" s="383" t="s">
        <v>305</v>
      </c>
      <c r="V102" s="383" t="s">
        <v>306</v>
      </c>
      <c r="W102" s="384">
        <v>100</v>
      </c>
      <c r="X102" s="384"/>
      <c r="Y102" s="384"/>
      <c r="Z102" s="384"/>
    </row>
    <row r="103" spans="1:26" s="385" customFormat="1" ht="25.5" customHeight="1" thickBot="1">
      <c r="A103" s="372" t="s">
        <v>862</v>
      </c>
      <c r="B103" s="386" t="s">
        <v>365</v>
      </c>
      <c r="C103" s="374" t="s">
        <v>303</v>
      </c>
      <c r="D103" s="375"/>
      <c r="E103" s="376"/>
      <c r="F103" s="376">
        <v>2</v>
      </c>
      <c r="G103" s="377"/>
      <c r="H103" s="377"/>
      <c r="I103" s="378">
        <f t="shared" si="3"/>
        <v>2</v>
      </c>
      <c r="J103" s="376" t="s">
        <v>349</v>
      </c>
      <c r="K103" s="387"/>
      <c r="L103" s="376"/>
      <c r="M103" s="388"/>
      <c r="N103" s="381">
        <v>8</v>
      </c>
      <c r="O103" s="381">
        <v>6</v>
      </c>
      <c r="P103" s="381">
        <v>9</v>
      </c>
      <c r="Q103" s="381"/>
      <c r="R103" s="673">
        <f t="shared" si="2"/>
        <v>23</v>
      </c>
      <c r="S103" s="382">
        <v>100</v>
      </c>
      <c r="T103" s="382" t="s">
        <v>304</v>
      </c>
      <c r="U103" s="383" t="s">
        <v>305</v>
      </c>
      <c r="V103" s="383" t="s">
        <v>306</v>
      </c>
      <c r="W103" s="384">
        <v>100</v>
      </c>
      <c r="X103" s="384"/>
      <c r="Y103" s="384"/>
      <c r="Z103" s="384"/>
    </row>
    <row r="104" spans="1:26" s="385" customFormat="1" ht="25.5" customHeight="1" thickBot="1">
      <c r="A104" s="372" t="s">
        <v>863</v>
      </c>
      <c r="B104" s="389" t="s">
        <v>366</v>
      </c>
      <c r="C104" s="374" t="s">
        <v>303</v>
      </c>
      <c r="D104" s="375"/>
      <c r="E104" s="376"/>
      <c r="F104" s="376"/>
      <c r="G104" s="376">
        <v>2</v>
      </c>
      <c r="H104" s="376"/>
      <c r="I104" s="378">
        <f t="shared" si="3"/>
        <v>2</v>
      </c>
      <c r="J104" s="376" t="s">
        <v>349</v>
      </c>
      <c r="K104" s="379"/>
      <c r="L104" s="376"/>
      <c r="M104" s="388"/>
      <c r="N104" s="381">
        <v>2</v>
      </c>
      <c r="O104" s="381"/>
      <c r="P104" s="381">
        <v>21</v>
      </c>
      <c r="Q104" s="381"/>
      <c r="R104" s="672">
        <f t="shared" si="2"/>
        <v>23</v>
      </c>
      <c r="S104" s="382">
        <v>100</v>
      </c>
      <c r="T104" s="382" t="s">
        <v>304</v>
      </c>
      <c r="U104" s="383" t="s">
        <v>305</v>
      </c>
      <c r="V104" s="383" t="s">
        <v>306</v>
      </c>
      <c r="W104" s="384">
        <v>100</v>
      </c>
      <c r="X104" s="384"/>
      <c r="Y104" s="384"/>
      <c r="Z104" s="384"/>
    </row>
    <row r="105" spans="1:26" s="385" customFormat="1" ht="25.5" customHeight="1" thickBot="1">
      <c r="A105" s="372" t="s">
        <v>864</v>
      </c>
      <c r="B105" s="390" t="s">
        <v>367</v>
      </c>
      <c r="C105" s="374" t="s">
        <v>303</v>
      </c>
      <c r="D105" s="375"/>
      <c r="E105" s="376"/>
      <c r="F105" s="376"/>
      <c r="G105" s="376"/>
      <c r="H105" s="376">
        <v>2.5</v>
      </c>
      <c r="I105" s="378">
        <f t="shared" si="3"/>
        <v>2.5</v>
      </c>
      <c r="J105" s="376" t="s">
        <v>349</v>
      </c>
      <c r="K105" s="379"/>
      <c r="L105" s="376"/>
      <c r="M105" s="380"/>
      <c r="N105" s="381">
        <v>5</v>
      </c>
      <c r="O105" s="381">
        <v>9</v>
      </c>
      <c r="P105" s="381">
        <v>9</v>
      </c>
      <c r="Q105" s="381"/>
      <c r="R105" s="672">
        <f t="shared" si="2"/>
        <v>23</v>
      </c>
      <c r="S105" s="382">
        <v>100</v>
      </c>
      <c r="T105" s="382" t="s">
        <v>304</v>
      </c>
      <c r="U105" s="383" t="s">
        <v>305</v>
      </c>
      <c r="V105" s="383" t="s">
        <v>306</v>
      </c>
      <c r="W105" s="384">
        <v>100</v>
      </c>
      <c r="X105" s="384"/>
      <c r="Y105" s="384"/>
      <c r="Z105" s="384"/>
    </row>
    <row r="106" spans="1:26" s="385" customFormat="1" ht="25.5" customHeight="1" thickBot="1">
      <c r="A106" s="372" t="s">
        <v>865</v>
      </c>
      <c r="B106" s="390" t="s">
        <v>368</v>
      </c>
      <c r="C106" s="374" t="s">
        <v>303</v>
      </c>
      <c r="D106" s="375"/>
      <c r="E106" s="376"/>
      <c r="F106" s="377"/>
      <c r="G106" s="376"/>
      <c r="H106" s="376">
        <v>2.5</v>
      </c>
      <c r="I106" s="378">
        <f t="shared" si="3"/>
        <v>2.5</v>
      </c>
      <c r="J106" s="376" t="s">
        <v>349</v>
      </c>
      <c r="K106" s="379"/>
      <c r="L106" s="376"/>
      <c r="M106" s="392"/>
      <c r="N106" s="381">
        <v>4</v>
      </c>
      <c r="O106" s="381">
        <v>9</v>
      </c>
      <c r="P106" s="381">
        <v>9</v>
      </c>
      <c r="Q106" s="381"/>
      <c r="R106" s="672">
        <f t="shared" si="2"/>
        <v>22</v>
      </c>
      <c r="S106" s="382">
        <v>100</v>
      </c>
      <c r="T106" s="382" t="s">
        <v>304</v>
      </c>
      <c r="U106" s="383" t="s">
        <v>305</v>
      </c>
      <c r="V106" s="383" t="s">
        <v>306</v>
      </c>
      <c r="W106" s="384">
        <v>100</v>
      </c>
      <c r="X106" s="384"/>
      <c r="Y106" s="384"/>
      <c r="Z106" s="384"/>
    </row>
    <row r="107" spans="1:26" ht="25.5" customHeight="1">
      <c r="A107" s="329" t="s">
        <v>851</v>
      </c>
      <c r="B107" s="212" t="s">
        <v>1016</v>
      </c>
      <c r="C107" s="362" t="s">
        <v>314</v>
      </c>
      <c r="D107" s="363"/>
      <c r="E107" s="364"/>
      <c r="F107" s="364"/>
      <c r="G107" s="364"/>
      <c r="H107" s="364"/>
      <c r="I107" s="365">
        <f>E108+F109+G110</f>
        <v>3</v>
      </c>
      <c r="J107" s="364" t="s">
        <v>349</v>
      </c>
      <c r="K107" s="367"/>
      <c r="L107" s="364"/>
      <c r="M107" s="368"/>
      <c r="N107" s="289"/>
      <c r="O107" s="289">
        <v>16</v>
      </c>
      <c r="P107" s="289">
        <v>12</v>
      </c>
      <c r="Q107" s="289">
        <v>3</v>
      </c>
      <c r="R107" s="672">
        <f>SUM(N107:Q107)</f>
        <v>31</v>
      </c>
      <c r="S107" s="369">
        <v>100</v>
      </c>
      <c r="T107" s="370" t="s">
        <v>315</v>
      </c>
      <c r="U107" s="391" t="s">
        <v>316</v>
      </c>
      <c r="V107" s="370" t="s">
        <v>317</v>
      </c>
      <c r="W107" s="371">
        <v>100</v>
      </c>
      <c r="X107" s="371"/>
      <c r="Y107" s="371"/>
      <c r="Z107" s="371"/>
    </row>
    <row r="108" spans="1:26" ht="19.5" customHeight="1">
      <c r="A108" s="328" t="s">
        <v>886</v>
      </c>
      <c r="B108" s="358" t="s">
        <v>1017</v>
      </c>
      <c r="C108" s="355"/>
      <c r="D108" s="356"/>
      <c r="E108" s="195">
        <v>1</v>
      </c>
      <c r="F108" s="195"/>
      <c r="G108" s="195"/>
      <c r="H108" s="195"/>
      <c r="I108" s="357"/>
      <c r="J108" s="195"/>
      <c r="K108" s="196"/>
      <c r="L108" s="195"/>
      <c r="M108" s="204"/>
      <c r="N108" s="67"/>
      <c r="O108" s="67"/>
      <c r="P108" s="67"/>
      <c r="Q108" s="67"/>
      <c r="R108" s="678"/>
      <c r="S108" s="198"/>
      <c r="T108" s="199"/>
      <c r="U108" s="205"/>
      <c r="V108" s="199"/>
      <c r="W108" s="200"/>
      <c r="X108" s="200"/>
      <c r="Y108" s="200"/>
      <c r="Z108" s="200"/>
    </row>
    <row r="109" spans="1:26" ht="19.5" customHeight="1">
      <c r="A109" s="328" t="s">
        <v>887</v>
      </c>
      <c r="B109" s="358" t="s">
        <v>1018</v>
      </c>
      <c r="C109" s="355"/>
      <c r="D109" s="356"/>
      <c r="E109" s="195"/>
      <c r="F109" s="195">
        <v>1</v>
      </c>
      <c r="G109" s="195"/>
      <c r="H109" s="195"/>
      <c r="I109" s="357"/>
      <c r="J109" s="195"/>
      <c r="K109" s="196"/>
      <c r="L109" s="195"/>
      <c r="M109" s="204"/>
      <c r="N109" s="67"/>
      <c r="O109" s="67"/>
      <c r="P109" s="67"/>
      <c r="Q109" s="67"/>
      <c r="R109" s="678"/>
      <c r="S109" s="198"/>
      <c r="T109" s="199"/>
      <c r="U109" s="205"/>
      <c r="V109" s="199"/>
      <c r="W109" s="200"/>
      <c r="X109" s="200"/>
      <c r="Y109" s="200"/>
      <c r="Z109" s="200"/>
    </row>
    <row r="110" spans="1:26" s="307" customFormat="1" ht="19.5" customHeight="1" thickBot="1">
      <c r="A110" s="332" t="s">
        <v>888</v>
      </c>
      <c r="B110" s="393" t="s">
        <v>1019</v>
      </c>
      <c r="C110" s="394"/>
      <c r="D110" s="395"/>
      <c r="E110" s="396"/>
      <c r="F110" s="396"/>
      <c r="G110" s="396">
        <v>1</v>
      </c>
      <c r="H110" s="396"/>
      <c r="I110" s="397"/>
      <c r="J110" s="396"/>
      <c r="K110" s="398"/>
      <c r="L110" s="396"/>
      <c r="M110" s="399"/>
      <c r="N110" s="302"/>
      <c r="O110" s="302"/>
      <c r="P110" s="302"/>
      <c r="Q110" s="302"/>
      <c r="R110" s="679"/>
      <c r="S110" s="401"/>
      <c r="T110" s="402"/>
      <c r="U110" s="403"/>
      <c r="V110" s="402"/>
      <c r="W110" s="404"/>
      <c r="X110" s="404"/>
      <c r="Y110" s="404"/>
      <c r="Z110" s="404"/>
    </row>
    <row r="111" spans="1:26" s="385" customFormat="1" ht="25.5" customHeight="1" thickBot="1">
      <c r="A111" s="372" t="s">
        <v>866</v>
      </c>
      <c r="B111" s="405" t="s">
        <v>369</v>
      </c>
      <c r="C111" s="374" t="s">
        <v>314</v>
      </c>
      <c r="D111" s="375"/>
      <c r="E111" s="376"/>
      <c r="F111" s="376"/>
      <c r="G111" s="376"/>
      <c r="H111" s="376">
        <v>2</v>
      </c>
      <c r="I111" s="378">
        <f t="shared" si="3"/>
        <v>2</v>
      </c>
      <c r="J111" s="376"/>
      <c r="K111" s="379"/>
      <c r="L111" s="376"/>
      <c r="M111" s="388"/>
      <c r="N111" s="381"/>
      <c r="O111" s="381">
        <v>16</v>
      </c>
      <c r="P111" s="381">
        <v>12</v>
      </c>
      <c r="Q111" s="381"/>
      <c r="R111" s="680">
        <v>28</v>
      </c>
      <c r="S111" s="382">
        <v>100</v>
      </c>
      <c r="T111" s="383" t="s">
        <v>315</v>
      </c>
      <c r="U111" s="406" t="s">
        <v>316</v>
      </c>
      <c r="V111" s="383" t="s">
        <v>317</v>
      </c>
      <c r="W111" s="384">
        <v>100</v>
      </c>
      <c r="X111" s="384"/>
      <c r="Y111" s="384"/>
      <c r="Z111" s="384"/>
    </row>
    <row r="112" spans="1:26" ht="25.5" customHeight="1">
      <c r="A112" s="329" t="s">
        <v>867</v>
      </c>
      <c r="B112" s="212" t="s">
        <v>981</v>
      </c>
      <c r="C112" s="362" t="s">
        <v>314</v>
      </c>
      <c r="D112" s="363"/>
      <c r="E112" s="364"/>
      <c r="F112" s="364"/>
      <c r="G112" s="364"/>
      <c r="H112" s="364"/>
      <c r="I112" s="365">
        <f>E113+F114+G115+H116</f>
        <v>2</v>
      </c>
      <c r="J112" s="364" t="s">
        <v>349</v>
      </c>
      <c r="K112" s="367"/>
      <c r="L112" s="364"/>
      <c r="M112" s="368"/>
      <c r="N112" s="289"/>
      <c r="O112" s="289">
        <v>16</v>
      </c>
      <c r="P112" s="289">
        <v>12</v>
      </c>
      <c r="Q112" s="289"/>
      <c r="R112" s="681">
        <v>28</v>
      </c>
      <c r="S112" s="369">
        <v>100</v>
      </c>
      <c r="T112" s="370" t="s">
        <v>315</v>
      </c>
      <c r="U112" s="391" t="s">
        <v>316</v>
      </c>
      <c r="V112" s="370" t="s">
        <v>317</v>
      </c>
      <c r="W112" s="371">
        <v>100</v>
      </c>
      <c r="X112" s="371"/>
      <c r="Y112" s="371"/>
      <c r="Z112" s="371"/>
    </row>
    <row r="113" spans="1:26" ht="19.5" customHeight="1">
      <c r="A113" s="328" t="s">
        <v>889</v>
      </c>
      <c r="B113" s="358" t="s">
        <v>944</v>
      </c>
      <c r="C113" s="355"/>
      <c r="D113" s="356"/>
      <c r="E113" s="195">
        <v>0.5</v>
      </c>
      <c r="F113" s="195"/>
      <c r="G113" s="195"/>
      <c r="H113" s="195"/>
      <c r="I113" s="357"/>
      <c r="J113" s="195"/>
      <c r="K113" s="196"/>
      <c r="L113" s="195"/>
      <c r="M113" s="204"/>
      <c r="N113" s="67"/>
      <c r="O113" s="67"/>
      <c r="P113" s="67"/>
      <c r="Q113" s="67"/>
      <c r="R113" s="678"/>
      <c r="S113" s="198"/>
      <c r="T113" s="199"/>
      <c r="U113" s="205"/>
      <c r="V113" s="199"/>
      <c r="W113" s="200"/>
      <c r="X113" s="200"/>
      <c r="Y113" s="200"/>
      <c r="Z113" s="200"/>
    </row>
    <row r="114" spans="1:26" ht="19.5" customHeight="1">
      <c r="A114" s="328" t="s">
        <v>890</v>
      </c>
      <c r="B114" s="358" t="s">
        <v>945</v>
      </c>
      <c r="C114" s="355"/>
      <c r="D114" s="356"/>
      <c r="E114" s="195"/>
      <c r="F114" s="195">
        <v>0.5</v>
      </c>
      <c r="G114" s="195"/>
      <c r="H114" s="195"/>
      <c r="I114" s="357"/>
      <c r="J114" s="195"/>
      <c r="K114" s="196"/>
      <c r="L114" s="195"/>
      <c r="M114" s="204"/>
      <c r="N114" s="67"/>
      <c r="O114" s="67"/>
      <c r="P114" s="67"/>
      <c r="Q114" s="67"/>
      <c r="R114" s="678"/>
      <c r="S114" s="198"/>
      <c r="T114" s="199"/>
      <c r="U114" s="205"/>
      <c r="V114" s="199"/>
      <c r="W114" s="200"/>
      <c r="X114" s="200"/>
      <c r="Y114" s="200"/>
      <c r="Z114" s="200"/>
    </row>
    <row r="115" spans="1:26" ht="19.5" customHeight="1">
      <c r="A115" s="328" t="s">
        <v>891</v>
      </c>
      <c r="B115" s="358" t="s">
        <v>946</v>
      </c>
      <c r="C115" s="355"/>
      <c r="D115" s="356"/>
      <c r="E115" s="195"/>
      <c r="F115" s="195"/>
      <c r="G115" s="195">
        <v>0.5</v>
      </c>
      <c r="H115" s="195"/>
      <c r="I115" s="357"/>
      <c r="J115" s="195"/>
      <c r="K115" s="196"/>
      <c r="L115" s="195"/>
      <c r="M115" s="204"/>
      <c r="N115" s="67"/>
      <c r="O115" s="67"/>
      <c r="P115" s="67"/>
      <c r="Q115" s="67"/>
      <c r="R115" s="678"/>
      <c r="S115" s="198"/>
      <c r="T115" s="199"/>
      <c r="U115" s="205"/>
      <c r="V115" s="199"/>
      <c r="W115" s="200"/>
      <c r="X115" s="200"/>
      <c r="Y115" s="200"/>
      <c r="Z115" s="200"/>
    </row>
    <row r="116" spans="1:26" s="307" customFormat="1" ht="19.5" customHeight="1" thickBot="1">
      <c r="A116" s="332" t="s">
        <v>892</v>
      </c>
      <c r="B116" s="393" t="s">
        <v>947</v>
      </c>
      <c r="C116" s="394"/>
      <c r="D116" s="395"/>
      <c r="E116" s="396"/>
      <c r="F116" s="396"/>
      <c r="G116" s="396"/>
      <c r="H116" s="396">
        <v>0.5</v>
      </c>
      <c r="I116" s="397"/>
      <c r="J116" s="396"/>
      <c r="K116" s="398"/>
      <c r="L116" s="396"/>
      <c r="M116" s="399"/>
      <c r="N116" s="302"/>
      <c r="O116" s="302"/>
      <c r="P116" s="302"/>
      <c r="Q116" s="302"/>
      <c r="R116" s="679"/>
      <c r="S116" s="401"/>
      <c r="T116" s="402"/>
      <c r="U116" s="403"/>
      <c r="V116" s="402"/>
      <c r="W116" s="404"/>
      <c r="X116" s="404"/>
      <c r="Y116" s="404"/>
      <c r="Z116" s="404"/>
    </row>
    <row r="117" spans="1:26" s="385" customFormat="1" ht="25.5" customHeight="1" thickBot="1">
      <c r="A117" s="372" t="s">
        <v>869</v>
      </c>
      <c r="B117" s="416" t="s">
        <v>359</v>
      </c>
      <c r="C117" s="417" t="s">
        <v>314</v>
      </c>
      <c r="D117" s="418"/>
      <c r="E117" s="419" t="s">
        <v>349</v>
      </c>
      <c r="F117" s="419" t="s">
        <v>349</v>
      </c>
      <c r="G117" s="419" t="s">
        <v>349</v>
      </c>
      <c r="H117" s="419" t="s">
        <v>349</v>
      </c>
      <c r="I117" s="420">
        <f>SUM(E117:H117)</f>
        <v>0</v>
      </c>
      <c r="J117" s="419" t="s">
        <v>349</v>
      </c>
      <c r="K117" s="421"/>
      <c r="L117" s="419" t="s">
        <v>349</v>
      </c>
      <c r="M117" s="422"/>
      <c r="N117" s="381"/>
      <c r="O117" s="381"/>
      <c r="P117" s="381"/>
      <c r="Q117" s="381">
        <v>12</v>
      </c>
      <c r="R117" s="673">
        <f>SUM(N117:Q117)</f>
        <v>12</v>
      </c>
      <c r="S117" s="424"/>
      <c r="T117" s="425"/>
      <c r="U117" s="426"/>
      <c r="V117" s="425"/>
      <c r="W117" s="427"/>
      <c r="X117" s="427"/>
      <c r="Y117" s="427"/>
      <c r="Z117" s="427"/>
    </row>
    <row r="118" spans="1:26" ht="25.5" customHeight="1">
      <c r="A118" s="329" t="s">
        <v>868</v>
      </c>
      <c r="B118" s="408" t="s">
        <v>974</v>
      </c>
      <c r="C118" s="283" t="s">
        <v>321</v>
      </c>
      <c r="D118" s="409">
        <v>3</v>
      </c>
      <c r="E118" s="410"/>
      <c r="F118" s="410"/>
      <c r="G118" s="410"/>
      <c r="H118" s="410"/>
      <c r="I118" s="411">
        <f>E119+F120+G121+H122</f>
        <v>3</v>
      </c>
      <c r="J118" s="310"/>
      <c r="K118" s="287"/>
      <c r="L118" s="310"/>
      <c r="M118" s="412"/>
      <c r="N118" s="682"/>
      <c r="O118" s="683">
        <v>4</v>
      </c>
      <c r="P118" s="683"/>
      <c r="Q118" s="683">
        <v>6</v>
      </c>
      <c r="R118" s="673">
        <f>SUM(N118:Q118)</f>
        <v>10</v>
      </c>
      <c r="S118" s="291"/>
      <c r="T118" s="292"/>
      <c r="U118" s="315"/>
      <c r="V118" s="292"/>
      <c r="W118" s="293"/>
      <c r="X118" s="293"/>
      <c r="Y118" s="293"/>
      <c r="Z118" s="293"/>
    </row>
    <row r="119" spans="1:26" ht="19.5" customHeight="1">
      <c r="A119" s="328" t="s">
        <v>893</v>
      </c>
      <c r="B119" s="361" t="s">
        <v>783</v>
      </c>
      <c r="C119" s="103" t="s">
        <v>321</v>
      </c>
      <c r="D119" s="149">
        <v>3</v>
      </c>
      <c r="E119" s="150">
        <v>0.75</v>
      </c>
      <c r="F119" s="150"/>
      <c r="G119" s="150"/>
      <c r="H119" s="150"/>
      <c r="I119" s="151">
        <f t="shared" ref="I119" si="4">SUM(E119:H119)</f>
        <v>0.75</v>
      </c>
      <c r="J119" s="54"/>
      <c r="K119" s="44"/>
      <c r="L119" s="54"/>
      <c r="M119" s="68"/>
      <c r="N119" s="684"/>
      <c r="O119" s="685"/>
      <c r="P119" s="685"/>
      <c r="Q119" s="685"/>
      <c r="R119" s="47"/>
      <c r="S119" s="35"/>
      <c r="T119" s="38"/>
      <c r="U119" s="37"/>
      <c r="V119" s="38"/>
      <c r="W119" s="36"/>
      <c r="X119" s="36"/>
      <c r="Y119" s="36"/>
      <c r="Z119" s="36"/>
    </row>
    <row r="120" spans="1:26" ht="19.5" customHeight="1">
      <c r="A120" s="328" t="s">
        <v>894</v>
      </c>
      <c r="B120" s="361" t="s">
        <v>784</v>
      </c>
      <c r="C120" s="103" t="s">
        <v>321</v>
      </c>
      <c r="D120" s="149">
        <v>3</v>
      </c>
      <c r="E120" s="150"/>
      <c r="F120" s="150">
        <v>0.75</v>
      </c>
      <c r="G120" s="150"/>
      <c r="H120" s="150"/>
      <c r="I120" s="151">
        <f t="shared" ref="I120" si="5">SUM(E120:H120)</f>
        <v>0.75</v>
      </c>
      <c r="J120" s="54"/>
      <c r="K120" s="44"/>
      <c r="L120" s="54"/>
      <c r="M120" s="68"/>
      <c r="N120" s="684"/>
      <c r="O120" s="685"/>
      <c r="P120" s="685"/>
      <c r="Q120" s="685"/>
      <c r="R120" s="47"/>
      <c r="S120" s="35"/>
      <c r="T120" s="38"/>
      <c r="U120" s="37"/>
      <c r="V120" s="38"/>
      <c r="W120" s="36"/>
      <c r="X120" s="36"/>
      <c r="Y120" s="36"/>
      <c r="Z120" s="36"/>
    </row>
    <row r="121" spans="1:26" ht="19.5" customHeight="1">
      <c r="A121" s="328" t="s">
        <v>895</v>
      </c>
      <c r="B121" s="361" t="s">
        <v>785</v>
      </c>
      <c r="C121" s="103" t="s">
        <v>321</v>
      </c>
      <c r="D121" s="149">
        <v>3</v>
      </c>
      <c r="E121" s="150"/>
      <c r="F121" s="150"/>
      <c r="G121" s="150">
        <v>0.75</v>
      </c>
      <c r="H121" s="150"/>
      <c r="I121" s="151">
        <f t="shared" ref="I121" si="6">SUM(E121:H121)</f>
        <v>0.75</v>
      </c>
      <c r="J121" s="54"/>
      <c r="K121" s="44"/>
      <c r="L121" s="54"/>
      <c r="M121" s="68"/>
      <c r="N121" s="122"/>
      <c r="O121" s="123"/>
      <c r="P121" s="123"/>
      <c r="Q121" s="123"/>
      <c r="R121" s="124"/>
      <c r="S121" s="35"/>
      <c r="T121" s="38"/>
      <c r="U121" s="37"/>
      <c r="V121" s="38"/>
      <c r="W121" s="36"/>
      <c r="X121" s="36"/>
      <c r="Y121" s="36"/>
      <c r="Z121" s="36"/>
    </row>
    <row r="122" spans="1:26" s="307" customFormat="1" ht="19.5" customHeight="1" thickBot="1">
      <c r="A122" s="332" t="s">
        <v>896</v>
      </c>
      <c r="B122" s="435" t="s">
        <v>786</v>
      </c>
      <c r="C122" s="296" t="s">
        <v>321</v>
      </c>
      <c r="D122" s="436">
        <v>3</v>
      </c>
      <c r="E122" s="437"/>
      <c r="F122" s="437"/>
      <c r="G122" s="437"/>
      <c r="H122" s="437">
        <v>0.75</v>
      </c>
      <c r="I122" s="438">
        <f t="shared" ref="I122" si="7">SUM(E122:H122)</f>
        <v>0.75</v>
      </c>
      <c r="J122" s="298"/>
      <c r="K122" s="300"/>
      <c r="L122" s="298"/>
      <c r="M122" s="439"/>
      <c r="N122" s="440"/>
      <c r="O122" s="441"/>
      <c r="P122" s="441"/>
      <c r="Q122" s="441"/>
      <c r="R122" s="442"/>
      <c r="S122" s="304"/>
      <c r="T122" s="305"/>
      <c r="U122" s="327"/>
      <c r="V122" s="305"/>
      <c r="W122" s="306"/>
      <c r="X122" s="306"/>
      <c r="Y122" s="306"/>
      <c r="Z122" s="306"/>
    </row>
    <row r="123" spans="1:26" ht="14.7">
      <c r="A123" s="166"/>
      <c r="B123" s="428"/>
      <c r="C123" s="429"/>
      <c r="D123" s="429"/>
      <c r="E123" s="430"/>
      <c r="F123" s="430"/>
      <c r="G123" s="430"/>
      <c r="H123" s="430"/>
      <c r="I123" s="430"/>
      <c r="J123" s="310"/>
      <c r="K123" s="287"/>
      <c r="L123" s="310"/>
      <c r="M123" s="431"/>
      <c r="N123" s="432"/>
      <c r="O123" s="433"/>
      <c r="P123" s="433"/>
      <c r="Q123" s="433"/>
      <c r="R123" s="434"/>
      <c r="S123" s="291"/>
      <c r="T123" s="292"/>
      <c r="U123" s="315"/>
      <c r="V123" s="292"/>
      <c r="W123" s="293"/>
      <c r="X123" s="293"/>
      <c r="Y123" s="293"/>
      <c r="Z123" s="293"/>
    </row>
    <row r="124" spans="1:26" ht="14.7">
      <c r="A124" s="166"/>
      <c r="B124" s="41"/>
      <c r="C124" s="44"/>
      <c r="D124" s="44"/>
      <c r="E124" s="41"/>
      <c r="F124" s="41"/>
      <c r="G124" s="41"/>
      <c r="H124" s="41"/>
      <c r="I124" s="41"/>
      <c r="J124" s="54"/>
      <c r="K124" s="44"/>
      <c r="L124" s="54"/>
      <c r="M124" s="45"/>
      <c r="N124" s="47"/>
      <c r="O124" s="46"/>
      <c r="P124" s="46"/>
      <c r="Q124" s="46"/>
      <c r="R124" s="47"/>
      <c r="S124" s="35"/>
      <c r="T124" s="38"/>
      <c r="U124" s="37"/>
      <c r="V124" s="38"/>
      <c r="W124" s="36"/>
      <c r="X124" s="36"/>
      <c r="Y124" s="36"/>
      <c r="Z124" s="36"/>
    </row>
    <row r="125" spans="1:26" ht="14.7">
      <c r="A125" s="166"/>
      <c r="B125" s="51"/>
      <c r="C125" s="44"/>
      <c r="D125" s="44"/>
      <c r="E125" s="41"/>
      <c r="F125" s="41"/>
      <c r="G125" s="41"/>
      <c r="H125" s="41"/>
      <c r="I125" s="41"/>
      <c r="J125" s="41"/>
      <c r="K125" s="44"/>
      <c r="L125" s="41"/>
      <c r="M125" s="81" t="s">
        <v>322</v>
      </c>
      <c r="N125" s="125">
        <f>SUM(N71:N124)</f>
        <v>31.5</v>
      </c>
      <c r="O125" s="125">
        <f>SUM(O71:O124)</f>
        <v>120.5</v>
      </c>
      <c r="P125" s="125">
        <f>SUM(P71:P124)</f>
        <v>132</v>
      </c>
      <c r="Q125" s="125">
        <f>SUM(Q71:Q124)</f>
        <v>30</v>
      </c>
      <c r="R125" s="88">
        <f>SUM(N125:Q125)</f>
        <v>314</v>
      </c>
      <c r="S125" s="35"/>
      <c r="T125" s="38"/>
      <c r="U125" s="37"/>
      <c r="V125" s="38"/>
      <c r="W125" s="36"/>
      <c r="X125" s="36"/>
      <c r="Y125" s="36"/>
      <c r="Z125" s="36"/>
    </row>
    <row r="126" spans="1:26" ht="14.7">
      <c r="A126" s="166"/>
      <c r="B126" s="51"/>
      <c r="C126" s="48"/>
      <c r="D126" s="81"/>
      <c r="E126" s="41"/>
      <c r="F126" s="41"/>
      <c r="G126" s="41"/>
      <c r="H126" s="41"/>
      <c r="I126" s="41"/>
      <c r="J126" s="41"/>
      <c r="K126" s="44"/>
      <c r="L126" s="41"/>
      <c r="M126" s="81"/>
      <c r="N126" s="138"/>
      <c r="O126" s="138"/>
      <c r="P126" s="138"/>
      <c r="Q126" s="138"/>
      <c r="R126" s="88"/>
      <c r="S126" s="35"/>
      <c r="T126" s="38"/>
      <c r="U126" s="37"/>
      <c r="V126" s="38"/>
      <c r="W126" s="36"/>
      <c r="X126" s="36"/>
      <c r="Y126" s="36"/>
      <c r="Z126" s="36"/>
    </row>
    <row r="127" spans="1:26" ht="14.7">
      <c r="A127" s="166"/>
      <c r="B127" s="51"/>
      <c r="C127" s="48"/>
      <c r="D127" s="81"/>
      <c r="E127" s="51"/>
      <c r="F127" s="51"/>
      <c r="G127" s="51"/>
      <c r="H127" s="51"/>
      <c r="I127" s="51"/>
      <c r="J127" s="51"/>
      <c r="K127" s="44"/>
      <c r="L127" s="51"/>
      <c r="M127" s="87" t="s">
        <v>330</v>
      </c>
      <c r="N127" s="143">
        <f>N125+N65</f>
        <v>67.5</v>
      </c>
      <c r="O127" s="143">
        <f>O125+O65</f>
        <v>300.5</v>
      </c>
      <c r="P127" s="143">
        <f>P125+P65</f>
        <v>300</v>
      </c>
      <c r="Q127" s="143">
        <f>Q125+Q65</f>
        <v>60</v>
      </c>
      <c r="R127" s="88">
        <f>R125+R65</f>
        <v>728</v>
      </c>
      <c r="S127" s="35"/>
      <c r="T127" s="38"/>
      <c r="U127" s="37"/>
      <c r="V127" s="38"/>
      <c r="W127" s="36"/>
      <c r="X127" s="36"/>
      <c r="Y127" s="36"/>
      <c r="Z127" s="36"/>
    </row>
    <row r="128" spans="1:26" ht="14.7">
      <c r="A128" s="85"/>
      <c r="B128" s="51"/>
      <c r="C128" s="48"/>
      <c r="D128" s="81"/>
      <c r="E128" s="51"/>
      <c r="F128" s="24"/>
      <c r="G128" s="24"/>
      <c r="H128" s="25"/>
      <c r="I128" s="25"/>
      <c r="J128" s="25"/>
      <c r="K128" s="86"/>
      <c r="L128" s="25"/>
      <c r="M128" s="87"/>
      <c r="N128" s="144"/>
      <c r="O128" s="144"/>
      <c r="P128" s="144"/>
      <c r="Q128" s="144"/>
      <c r="R128" s="88"/>
      <c r="S128" s="35"/>
      <c r="T128" s="38"/>
      <c r="U128" s="37"/>
      <c r="V128" s="38"/>
      <c r="W128" s="36"/>
      <c r="X128" s="36"/>
      <c r="Y128" s="36"/>
      <c r="Z128" s="36"/>
    </row>
    <row r="129" spans="1:26" ht="14.7">
      <c r="A129" s="85"/>
      <c r="B129" s="89" t="s">
        <v>331</v>
      </c>
      <c r="C129" s="90" t="s">
        <v>332</v>
      </c>
      <c r="D129" s="91"/>
      <c r="E129" s="92"/>
      <c r="F129" s="92"/>
      <c r="G129" s="92"/>
      <c r="H129" s="92"/>
      <c r="I129" s="92"/>
      <c r="J129" s="92"/>
      <c r="K129" s="86"/>
      <c r="L129" s="25"/>
      <c r="M129" s="87"/>
      <c r="N129" s="144"/>
      <c r="O129" s="144"/>
      <c r="P129" s="144"/>
      <c r="Q129" s="144"/>
      <c r="R129" s="88"/>
      <c r="S129" s="35"/>
      <c r="T129" s="38"/>
      <c r="U129" s="37"/>
      <c r="V129" s="38"/>
      <c r="W129" s="36"/>
      <c r="X129" s="36"/>
      <c r="Y129" s="36"/>
      <c r="Z129" s="36"/>
    </row>
    <row r="130" spans="1:26" ht="14.7">
      <c r="A130" s="85"/>
      <c r="B130" s="93" t="s">
        <v>370</v>
      </c>
      <c r="C130" s="90" t="s">
        <v>0</v>
      </c>
      <c r="D130" s="94">
        <v>7.5</v>
      </c>
      <c r="E130" s="92"/>
      <c r="F130" s="92"/>
      <c r="G130" s="92"/>
      <c r="H130" s="92"/>
      <c r="I130" s="92"/>
      <c r="J130" s="92"/>
      <c r="K130" s="86"/>
      <c r="L130" s="25"/>
      <c r="M130" s="87"/>
      <c r="N130" s="144"/>
      <c r="O130" s="144"/>
      <c r="P130" s="144"/>
      <c r="Q130" s="144"/>
      <c r="R130" s="88"/>
      <c r="S130" s="35"/>
      <c r="T130" s="38"/>
      <c r="U130" s="37"/>
      <c r="V130" s="38"/>
      <c r="W130" s="36"/>
      <c r="X130" s="36"/>
      <c r="Y130" s="36"/>
      <c r="Z130" s="36"/>
    </row>
    <row r="131" spans="1:26" ht="14.7">
      <c r="A131" s="85"/>
      <c r="B131" s="93" t="s">
        <v>371</v>
      </c>
      <c r="C131" s="90" t="s">
        <v>0</v>
      </c>
      <c r="D131" s="94">
        <v>7.5</v>
      </c>
      <c r="E131" s="92"/>
      <c r="F131" s="92"/>
      <c r="G131" s="92"/>
      <c r="H131" s="92"/>
      <c r="I131" s="92"/>
      <c r="J131" s="92"/>
      <c r="K131" s="86"/>
      <c r="L131" s="25"/>
      <c r="M131" s="87"/>
      <c r="N131" s="144"/>
      <c r="O131" s="144"/>
      <c r="P131" s="144"/>
      <c r="Q131" s="144"/>
      <c r="R131" s="88"/>
      <c r="S131" s="35"/>
      <c r="T131" s="38"/>
      <c r="U131" s="37"/>
      <c r="V131" s="38"/>
      <c r="W131" s="36"/>
      <c r="X131" s="36"/>
      <c r="Y131" s="36"/>
      <c r="Z131" s="36"/>
    </row>
    <row r="132" spans="1:26" ht="14.7">
      <c r="A132" s="85"/>
      <c r="B132" s="93" t="s">
        <v>335</v>
      </c>
      <c r="C132" s="90" t="s">
        <v>332</v>
      </c>
      <c r="D132" s="91"/>
      <c r="E132" s="92"/>
      <c r="F132" s="92"/>
      <c r="G132" s="92"/>
      <c r="H132" s="92"/>
      <c r="I132" s="92"/>
      <c r="J132" s="92"/>
      <c r="K132" s="86"/>
      <c r="L132" s="25"/>
      <c r="M132" s="87"/>
      <c r="N132" s="144"/>
      <c r="O132" s="144"/>
      <c r="P132" s="144"/>
      <c r="Q132" s="144"/>
      <c r="R132" s="88"/>
      <c r="S132" s="35"/>
      <c r="T132" s="38"/>
      <c r="U132" s="37"/>
      <c r="V132" s="38"/>
      <c r="W132" s="36"/>
      <c r="X132" s="36"/>
      <c r="Y132" s="36"/>
      <c r="Z132" s="36"/>
    </row>
    <row r="133" spans="1:26" ht="14.7">
      <c r="A133" s="85"/>
      <c r="B133" s="93" t="s">
        <v>372</v>
      </c>
      <c r="C133" s="90" t="s">
        <v>0</v>
      </c>
      <c r="D133" s="94">
        <v>7.5</v>
      </c>
      <c r="E133" s="92"/>
      <c r="F133" s="92"/>
      <c r="G133" s="92"/>
      <c r="H133" s="92"/>
      <c r="I133" s="92"/>
      <c r="J133" s="92"/>
      <c r="K133" s="86"/>
      <c r="L133" s="25"/>
      <c r="M133" s="87"/>
      <c r="N133" s="144"/>
      <c r="O133" s="144"/>
      <c r="P133" s="144"/>
      <c r="Q133" s="144"/>
      <c r="R133" s="88"/>
      <c r="S133" s="35"/>
      <c r="T133" s="38"/>
      <c r="U133" s="37"/>
      <c r="V133" s="38"/>
      <c r="W133" s="36"/>
      <c r="X133" s="36"/>
      <c r="Y133" s="36"/>
      <c r="Z133" s="36"/>
    </row>
    <row r="134" spans="1:26" ht="14.7">
      <c r="A134" s="85"/>
      <c r="B134" s="93" t="s">
        <v>373</v>
      </c>
      <c r="C134" s="90" t="s">
        <v>0</v>
      </c>
      <c r="D134" s="94">
        <v>7.5</v>
      </c>
      <c r="E134" s="92"/>
      <c r="F134" s="92"/>
      <c r="G134" s="92"/>
      <c r="H134" s="92"/>
      <c r="I134" s="92"/>
      <c r="J134" s="92"/>
      <c r="K134" s="86"/>
      <c r="L134" s="25"/>
      <c r="M134" s="87"/>
      <c r="N134" s="144"/>
      <c r="O134" s="144"/>
      <c r="P134" s="144"/>
      <c r="Q134" s="144"/>
      <c r="R134" s="88"/>
      <c r="S134" s="35"/>
      <c r="T134" s="38"/>
      <c r="U134" s="37"/>
      <c r="V134" s="38"/>
      <c r="W134" s="36"/>
      <c r="X134" s="36"/>
      <c r="Y134" s="36"/>
      <c r="Z134" s="36"/>
    </row>
    <row r="135" spans="1:26" ht="14.7">
      <c r="A135" s="85"/>
      <c r="B135" s="89" t="s">
        <v>338</v>
      </c>
      <c r="C135" s="90" t="s">
        <v>332</v>
      </c>
      <c r="D135" s="91"/>
      <c r="E135" s="92"/>
      <c r="F135" s="92"/>
      <c r="G135" s="92"/>
      <c r="H135" s="92"/>
      <c r="I135" s="92"/>
      <c r="J135" s="92"/>
      <c r="K135" s="86"/>
      <c r="L135" s="25"/>
      <c r="M135" s="87"/>
      <c r="N135" s="144"/>
      <c r="O135" s="144"/>
      <c r="P135" s="144"/>
      <c r="Q135" s="144"/>
      <c r="R135" s="88"/>
      <c r="S135" s="35"/>
      <c r="T135" s="38"/>
      <c r="U135" s="37"/>
      <c r="V135" s="38"/>
      <c r="W135" s="36"/>
      <c r="X135" s="36"/>
      <c r="Y135" s="36"/>
      <c r="Z135" s="36"/>
    </row>
    <row r="136" spans="1:26" ht="14.7">
      <c r="A136" s="85"/>
      <c r="B136" s="93" t="s">
        <v>374</v>
      </c>
      <c r="C136" s="90" t="s">
        <v>0</v>
      </c>
      <c r="D136" s="94">
        <v>7.5</v>
      </c>
      <c r="E136" s="92"/>
      <c r="F136" s="92"/>
      <c r="G136" s="92"/>
      <c r="H136" s="92"/>
      <c r="I136" s="92"/>
      <c r="J136" s="92"/>
      <c r="K136" s="86"/>
      <c r="L136" s="25"/>
      <c r="M136" s="87"/>
      <c r="N136" s="144"/>
      <c r="O136" s="144"/>
      <c r="P136" s="144"/>
      <c r="Q136" s="144"/>
      <c r="R136" s="88"/>
      <c r="S136" s="35"/>
      <c r="T136" s="38"/>
      <c r="U136" s="37"/>
      <c r="V136" s="38"/>
      <c r="W136" s="36"/>
      <c r="X136" s="36"/>
      <c r="Y136" s="36"/>
      <c r="Z136" s="36"/>
    </row>
    <row r="137" spans="1:26" ht="14.7">
      <c r="A137" s="85"/>
      <c r="B137" s="93" t="s">
        <v>375</v>
      </c>
      <c r="C137" s="90" t="s">
        <v>0</v>
      </c>
      <c r="D137" s="94">
        <v>7.5</v>
      </c>
      <c r="E137" s="92"/>
      <c r="F137" s="92"/>
      <c r="G137" s="92"/>
      <c r="H137" s="92"/>
      <c r="I137" s="92"/>
      <c r="J137" s="92"/>
      <c r="K137" s="86"/>
      <c r="L137" s="25"/>
      <c r="M137" s="87"/>
      <c r="N137" s="144"/>
      <c r="O137" s="144"/>
      <c r="P137" s="144"/>
      <c r="Q137" s="144"/>
      <c r="R137" s="88"/>
      <c r="S137" s="35"/>
      <c r="T137" s="38"/>
      <c r="U137" s="37"/>
      <c r="V137" s="38"/>
      <c r="W137" s="36"/>
      <c r="X137" s="36"/>
      <c r="Y137" s="36"/>
      <c r="Z137" s="36"/>
    </row>
    <row r="138" spans="1:26" ht="14.7">
      <c r="A138" s="85"/>
      <c r="B138" s="89" t="s">
        <v>376</v>
      </c>
      <c r="C138" s="90" t="s">
        <v>332</v>
      </c>
      <c r="D138" s="91"/>
      <c r="E138" s="92"/>
      <c r="F138" s="92"/>
      <c r="G138" s="92"/>
      <c r="H138" s="92"/>
      <c r="I138" s="92"/>
      <c r="J138" s="92"/>
      <c r="K138" s="86"/>
      <c r="L138" s="25"/>
      <c r="M138" s="87"/>
      <c r="N138" s="144"/>
      <c r="O138" s="144"/>
      <c r="P138" s="144"/>
      <c r="Q138" s="144"/>
      <c r="R138" s="88"/>
      <c r="S138" s="35"/>
      <c r="T138" s="38"/>
      <c r="U138" s="37"/>
      <c r="V138" s="38"/>
      <c r="W138" s="36"/>
      <c r="X138" s="36"/>
      <c r="Y138" s="36"/>
      <c r="Z138" s="36"/>
    </row>
    <row r="139" spans="1:26" ht="14.7">
      <c r="A139" s="85"/>
      <c r="B139" s="93" t="s">
        <v>377</v>
      </c>
      <c r="C139" s="90" t="s">
        <v>0</v>
      </c>
      <c r="D139" s="94">
        <v>7.5</v>
      </c>
      <c r="E139" s="92"/>
      <c r="F139" s="92"/>
      <c r="G139" s="92"/>
      <c r="H139" s="92"/>
      <c r="I139" s="92"/>
      <c r="J139" s="92"/>
      <c r="K139" s="86"/>
      <c r="L139" s="25"/>
      <c r="M139" s="87"/>
      <c r="N139" s="144"/>
      <c r="O139" s="144"/>
      <c r="P139" s="144"/>
      <c r="Q139" s="144"/>
      <c r="R139" s="88"/>
      <c r="S139" s="35"/>
      <c r="T139" s="38"/>
      <c r="U139" s="37"/>
      <c r="V139" s="38"/>
      <c r="W139" s="36"/>
      <c r="X139" s="36"/>
      <c r="Y139" s="36"/>
      <c r="Z139" s="36"/>
    </row>
    <row r="140" spans="1:26" ht="14.7">
      <c r="A140" s="85"/>
      <c r="B140" s="93" t="s">
        <v>378</v>
      </c>
      <c r="C140" s="90" t="s">
        <v>0</v>
      </c>
      <c r="D140" s="94">
        <v>7.5</v>
      </c>
      <c r="E140" s="92"/>
      <c r="F140" s="92"/>
      <c r="G140" s="92"/>
      <c r="H140" s="92"/>
      <c r="I140" s="92"/>
      <c r="J140" s="92"/>
      <c r="K140" s="86"/>
      <c r="L140" s="25"/>
      <c r="M140" s="87"/>
      <c r="N140" s="144"/>
      <c r="O140" s="144"/>
      <c r="P140" s="144"/>
      <c r="Q140" s="144"/>
      <c r="R140" s="88"/>
      <c r="S140" s="35"/>
      <c r="T140" s="38"/>
      <c r="U140" s="37"/>
      <c r="V140" s="38"/>
      <c r="W140" s="36"/>
      <c r="X140" s="36"/>
      <c r="Y140" s="36"/>
      <c r="Z140" s="36"/>
    </row>
    <row r="141" spans="1:26" ht="14.7">
      <c r="A141" s="85"/>
      <c r="B141" s="95" t="s">
        <v>341</v>
      </c>
      <c r="C141" s="96"/>
      <c r="D141" s="97">
        <f>SUM(D130:D140)</f>
        <v>60</v>
      </c>
      <c r="E141" s="92"/>
      <c r="F141" s="92"/>
      <c r="G141" s="92"/>
      <c r="H141" s="92"/>
      <c r="I141" s="92"/>
      <c r="J141" s="92"/>
      <c r="K141" s="86"/>
      <c r="L141" s="25"/>
      <c r="M141" s="87"/>
      <c r="N141" s="144"/>
      <c r="O141" s="144"/>
      <c r="P141" s="144"/>
      <c r="Q141" s="144"/>
      <c r="R141" s="88"/>
      <c r="S141" s="35"/>
      <c r="T141" s="38"/>
      <c r="U141" s="37"/>
      <c r="V141" s="38"/>
      <c r="W141" s="36"/>
      <c r="X141" s="36"/>
      <c r="Y141" s="36"/>
      <c r="Z141" s="36"/>
    </row>
    <row r="142" spans="1:26" ht="14.7">
      <c r="A142" s="85"/>
      <c r="B142" s="51"/>
      <c r="C142" s="48"/>
      <c r="D142" s="81"/>
      <c r="E142" s="51"/>
      <c r="F142" s="24"/>
      <c r="G142" s="24"/>
      <c r="H142" s="25"/>
      <c r="I142" s="25"/>
      <c r="J142" s="25"/>
      <c r="K142" s="86"/>
      <c r="L142" s="25"/>
      <c r="M142" s="87"/>
      <c r="N142" s="144"/>
      <c r="O142" s="144"/>
      <c r="P142" s="144"/>
      <c r="Q142" s="144"/>
      <c r="R142" s="88"/>
      <c r="S142" s="35"/>
      <c r="T142" s="38"/>
      <c r="U142" s="37"/>
      <c r="V142" s="38"/>
      <c r="W142" s="36"/>
      <c r="X142" s="36"/>
      <c r="Y142" s="36"/>
      <c r="Z142" s="36"/>
    </row>
    <row r="143" spans="1:26" ht="14.7">
      <c r="B143" s="82" t="s">
        <v>379</v>
      </c>
      <c r="C143" s="82"/>
      <c r="D143" s="82"/>
      <c r="E143" s="82"/>
      <c r="F143" s="58"/>
      <c r="G143" s="163" t="s">
        <v>380</v>
      </c>
      <c r="H143" s="27"/>
      <c r="I143" s="27"/>
      <c r="J143" s="27"/>
      <c r="K143" s="27"/>
      <c r="L143" s="27"/>
      <c r="M143" s="165"/>
      <c r="N143" s="165"/>
      <c r="O143" s="165"/>
      <c r="P143" s="165"/>
      <c r="Q143" s="165"/>
      <c r="R143" s="165"/>
      <c r="S143" s="35"/>
      <c r="T143" s="38"/>
      <c r="U143" s="37"/>
      <c r="V143" s="38"/>
      <c r="W143" s="36"/>
      <c r="X143" s="36"/>
      <c r="Y143" s="36"/>
      <c r="Z143" s="36"/>
    </row>
    <row r="144" spans="1:26" ht="14.7">
      <c r="B144" s="82" t="s">
        <v>381</v>
      </c>
      <c r="C144" s="58"/>
      <c r="D144" s="58"/>
      <c r="E144" s="163"/>
      <c r="F144" s="27"/>
      <c r="G144" s="27"/>
      <c r="H144" s="27"/>
      <c r="I144" s="27"/>
      <c r="J144" s="27"/>
      <c r="K144" s="27"/>
      <c r="L144" s="27"/>
      <c r="M144" s="164"/>
      <c r="N144" s="164"/>
      <c r="O144" s="164"/>
      <c r="P144" s="164"/>
      <c r="Q144" s="164"/>
      <c r="R144" s="164"/>
      <c r="S144" s="35"/>
      <c r="T144" s="38"/>
      <c r="U144" s="37"/>
      <c r="V144" s="38"/>
      <c r="W144" s="36"/>
      <c r="X144" s="36"/>
      <c r="Y144" s="36"/>
      <c r="Z144" s="36"/>
    </row>
    <row r="145" spans="14:26">
      <c r="N145" s="2"/>
      <c r="O145" s="2"/>
      <c r="P145" s="2"/>
      <c r="Q145" s="2"/>
      <c r="R145" s="2"/>
    </row>
    <row r="146" spans="14:26">
      <c r="N146" s="2"/>
      <c r="O146" s="2"/>
      <c r="P146" s="2"/>
      <c r="Q146" s="2"/>
      <c r="R146" s="2"/>
    </row>
    <row r="147" spans="14:26">
      <c r="N147" s="2"/>
      <c r="O147" s="2"/>
      <c r="P147" s="2"/>
      <c r="Q147" s="2"/>
      <c r="R147" s="2"/>
    </row>
    <row r="148" spans="14:26">
      <c r="N148" s="2"/>
      <c r="O148" s="2"/>
      <c r="P148" s="2"/>
      <c r="Q148" s="2"/>
      <c r="R148" s="2"/>
    </row>
    <row r="149" spans="14:26">
      <c r="N149" s="2"/>
      <c r="O149" s="2"/>
      <c r="P149" s="2"/>
      <c r="Q149" s="2"/>
      <c r="R149" s="2"/>
    </row>
    <row r="150" spans="14:26">
      <c r="S150" s="2"/>
      <c r="T150" s="2"/>
      <c r="U150" s="2"/>
      <c r="V150" s="2"/>
      <c r="W150" s="2"/>
      <c r="X150" s="2"/>
      <c r="Y150" s="2"/>
      <c r="Z150" s="2"/>
    </row>
    <row r="151" spans="14:26">
      <c r="S151" s="2"/>
      <c r="T151" s="2"/>
      <c r="U151" s="2"/>
      <c r="V151" s="2"/>
      <c r="W151" s="2"/>
      <c r="X151" s="2"/>
      <c r="Y151" s="2"/>
      <c r="Z151" s="2"/>
    </row>
    <row r="152" spans="14:26">
      <c r="S152" s="2"/>
      <c r="T152" s="2"/>
      <c r="U152" s="2"/>
      <c r="V152" s="2"/>
      <c r="W152" s="2"/>
      <c r="X152" s="2"/>
      <c r="Y152" s="2"/>
      <c r="Z152" s="2"/>
    </row>
    <row r="153" spans="14:26">
      <c r="S153" s="2"/>
      <c r="T153" s="2"/>
      <c r="U153" s="2"/>
      <c r="V153" s="2"/>
      <c r="W153" s="2"/>
      <c r="X153" s="2"/>
      <c r="Y153" s="2"/>
      <c r="Z153" s="2"/>
    </row>
    <row r="155" spans="14:26">
      <c r="S155" s="1"/>
      <c r="T155" s="1"/>
      <c r="U155" s="1"/>
      <c r="V155" s="1"/>
      <c r="W155" s="1"/>
      <c r="X155" s="1"/>
      <c r="Y155" s="1"/>
      <c r="Z155" s="1"/>
    </row>
    <row r="156" spans="14:26">
      <c r="S156" s="4"/>
      <c r="T156" s="4"/>
      <c r="U156" s="4"/>
      <c r="V156" s="4"/>
      <c r="W156" s="4"/>
      <c r="X156" s="4"/>
      <c r="Y156" s="4"/>
      <c r="Z156" s="4"/>
    </row>
    <row r="157" spans="14:26">
      <c r="S157" s="4"/>
      <c r="T157" s="4"/>
      <c r="U157" s="4"/>
      <c r="V157" s="4"/>
      <c r="W157" s="4"/>
      <c r="X157" s="4"/>
      <c r="Y157" s="4"/>
      <c r="Z157" s="4"/>
    </row>
    <row r="158" spans="14:26">
      <c r="S158" s="1"/>
      <c r="T158" s="1"/>
      <c r="U158" s="1"/>
      <c r="V158" s="1"/>
      <c r="W158" s="1"/>
      <c r="X158" s="1"/>
      <c r="Y158" s="1"/>
      <c r="Z158" s="1"/>
    </row>
    <row r="160" spans="14:26">
      <c r="N160" s="2"/>
      <c r="O160" s="2"/>
      <c r="P160" s="2"/>
      <c r="Q160" s="2"/>
      <c r="R160" s="2"/>
      <c r="S160" s="3"/>
      <c r="T160" s="3"/>
      <c r="U160" s="3"/>
      <c r="V160" s="3"/>
      <c r="W160" s="3"/>
      <c r="X160" s="3"/>
      <c r="Y160" s="3"/>
      <c r="Z160" s="3"/>
    </row>
    <row r="161" spans="14:26">
      <c r="N161" s="2"/>
      <c r="O161" s="2"/>
      <c r="P161" s="2"/>
      <c r="Q161" s="2"/>
      <c r="R161" s="2"/>
      <c r="S161" s="3"/>
      <c r="T161" s="3"/>
      <c r="U161" s="3"/>
      <c r="V161" s="3"/>
      <c r="W161" s="3"/>
      <c r="X161" s="3"/>
      <c r="Y161" s="3"/>
      <c r="Z161" s="3"/>
    </row>
    <row r="162" spans="14:26">
      <c r="N162" s="2"/>
      <c r="O162" s="2"/>
      <c r="P162" s="2"/>
      <c r="Q162" s="2"/>
      <c r="R162" s="2"/>
      <c r="S162" s="3"/>
      <c r="T162" s="3"/>
      <c r="U162" s="3"/>
      <c r="V162" s="3"/>
      <c r="W162" s="3"/>
      <c r="X162" s="3"/>
      <c r="Y162" s="3"/>
      <c r="Z162" s="3"/>
    </row>
    <row r="163" spans="14:26">
      <c r="N163" s="2"/>
      <c r="O163" s="2"/>
      <c r="P163" s="2"/>
      <c r="Q163" s="2"/>
      <c r="R163" s="2"/>
    </row>
    <row r="196" spans="14:26">
      <c r="N196" s="2"/>
      <c r="O196" s="2"/>
      <c r="P196" s="2"/>
      <c r="Q196" s="2"/>
      <c r="R196" s="2"/>
    </row>
    <row r="197" spans="14:26">
      <c r="N197" s="2"/>
      <c r="O197" s="2"/>
      <c r="P197" s="2"/>
      <c r="Q197" s="2"/>
      <c r="R197" s="2"/>
    </row>
    <row r="198" spans="14:26">
      <c r="N198" s="2"/>
      <c r="O198" s="2"/>
      <c r="P198" s="2"/>
      <c r="Q198" s="2"/>
      <c r="R198" s="2"/>
    </row>
    <row r="199" spans="14:26">
      <c r="N199" s="2"/>
      <c r="O199" s="2"/>
      <c r="P199" s="2"/>
      <c r="Q199" s="2"/>
      <c r="R199" s="2"/>
    </row>
    <row r="200" spans="14:26">
      <c r="N200" s="2"/>
      <c r="O200" s="2"/>
      <c r="P200" s="2"/>
      <c r="Q200" s="2"/>
      <c r="R200" s="2"/>
    </row>
    <row r="201" spans="14:26">
      <c r="N201" s="2"/>
      <c r="O201" s="2"/>
      <c r="P201" s="2"/>
      <c r="Q201" s="2"/>
      <c r="R201" s="2"/>
    </row>
    <row r="202" spans="14:26">
      <c r="N202" s="2"/>
      <c r="O202" s="2"/>
      <c r="P202" s="2"/>
      <c r="Q202" s="2"/>
      <c r="R202" s="2"/>
    </row>
    <row r="203" spans="14:26">
      <c r="N203" s="2"/>
      <c r="O203" s="2"/>
      <c r="P203" s="2"/>
      <c r="Q203" s="2"/>
      <c r="R203" s="2"/>
    </row>
    <row r="204" spans="14:26">
      <c r="S204" s="2"/>
      <c r="T204" s="2"/>
      <c r="U204" s="2"/>
      <c r="V204" s="2"/>
      <c r="W204" s="2"/>
      <c r="X204" s="2"/>
      <c r="Y204" s="2"/>
      <c r="Z204" s="2"/>
    </row>
    <row r="205" spans="14:26">
      <c r="S205" s="2"/>
      <c r="T205" s="2"/>
      <c r="U205" s="2"/>
      <c r="V205" s="2"/>
      <c r="W205" s="2"/>
      <c r="X205" s="2"/>
      <c r="Y205" s="2"/>
      <c r="Z205" s="2"/>
    </row>
    <row r="206" spans="14:26">
      <c r="S206" s="2"/>
      <c r="T206" s="2"/>
      <c r="U206" s="2"/>
      <c r="V206" s="2"/>
      <c r="W206" s="2"/>
      <c r="X206" s="2"/>
      <c r="Y206" s="2"/>
      <c r="Z206" s="2"/>
    </row>
    <row r="207" spans="14:26">
      <c r="S207" s="2"/>
      <c r="T207" s="2"/>
      <c r="U207" s="2"/>
      <c r="V207" s="2"/>
      <c r="W207" s="2"/>
      <c r="X207" s="2"/>
      <c r="Y207" s="2"/>
      <c r="Z207" s="2"/>
    </row>
    <row r="208" spans="14:26">
      <c r="S208" s="2"/>
      <c r="T208" s="2"/>
      <c r="U208" s="2"/>
      <c r="V208" s="2"/>
      <c r="W208" s="2"/>
      <c r="X208" s="2"/>
      <c r="Y208" s="2"/>
      <c r="Z208" s="2"/>
    </row>
    <row r="209" spans="14:26">
      <c r="S209" s="2"/>
      <c r="T209" s="2"/>
      <c r="U209" s="2"/>
      <c r="V209" s="2"/>
      <c r="W209" s="2"/>
      <c r="X209" s="2"/>
      <c r="Y209" s="2"/>
      <c r="Z209" s="2"/>
    </row>
    <row r="210" spans="14:26">
      <c r="S210" s="2"/>
      <c r="T210" s="2"/>
      <c r="U210" s="2"/>
      <c r="V210" s="2"/>
      <c r="W210" s="2"/>
      <c r="X210" s="2"/>
      <c r="Y210" s="2"/>
      <c r="Z210" s="2"/>
    </row>
    <row r="211" spans="14:26">
      <c r="S211" s="2"/>
      <c r="T211" s="2"/>
      <c r="U211" s="2"/>
      <c r="V211" s="2"/>
      <c r="W211" s="2"/>
      <c r="X211" s="2"/>
      <c r="Y211" s="2"/>
      <c r="Z211" s="2"/>
    </row>
    <row r="212" spans="14:26">
      <c r="S212" s="2"/>
      <c r="T212" s="2"/>
      <c r="U212" s="2"/>
      <c r="V212" s="2"/>
      <c r="W212" s="2"/>
      <c r="X212" s="2"/>
      <c r="Y212" s="2"/>
      <c r="Z212" s="2"/>
    </row>
    <row r="213" spans="14:26">
      <c r="N213" s="2"/>
      <c r="O213" s="2"/>
      <c r="P213" s="2"/>
      <c r="Q213" s="2"/>
      <c r="R213" s="2"/>
    </row>
    <row r="214" spans="14:26">
      <c r="N214" s="2"/>
      <c r="O214" s="2"/>
      <c r="P214" s="2"/>
      <c r="Q214" s="2"/>
      <c r="R214" s="2"/>
    </row>
    <row r="215" spans="14:26">
      <c r="N215" s="2"/>
      <c r="O215" s="2"/>
      <c r="P215" s="2"/>
      <c r="Q215" s="2"/>
      <c r="R215" s="2"/>
    </row>
    <row r="216" spans="14:26">
      <c r="N216" s="2"/>
      <c r="O216" s="2"/>
      <c r="P216" s="2"/>
      <c r="Q216" s="2"/>
      <c r="R216" s="2"/>
      <c r="S216" s="7"/>
      <c r="T216" s="7"/>
      <c r="U216" s="7"/>
      <c r="V216" s="7"/>
      <c r="W216" s="7"/>
      <c r="X216" s="7"/>
      <c r="Y216" s="7"/>
      <c r="Z216" s="7"/>
    </row>
    <row r="217" spans="14:26">
      <c r="N217" s="2"/>
      <c r="O217" s="2"/>
      <c r="P217" s="2"/>
      <c r="Q217" s="2"/>
      <c r="R217" s="2"/>
      <c r="S217" s="7"/>
      <c r="T217" s="7"/>
      <c r="U217" s="7"/>
      <c r="V217" s="7"/>
      <c r="W217" s="7"/>
      <c r="X217" s="7"/>
      <c r="Y217" s="7"/>
      <c r="Z217" s="7"/>
    </row>
    <row r="218" spans="14:26">
      <c r="N218" s="2"/>
      <c r="O218" s="2"/>
      <c r="P218" s="2"/>
      <c r="Q218" s="2"/>
      <c r="R218" s="2"/>
      <c r="S218" s="7"/>
      <c r="T218" s="7"/>
      <c r="U218" s="7"/>
      <c r="V218" s="7"/>
      <c r="W218" s="7"/>
      <c r="X218" s="7"/>
      <c r="Y218" s="7"/>
      <c r="Z218" s="7"/>
    </row>
    <row r="219" spans="14:26">
      <c r="N219" s="2"/>
      <c r="O219" s="2"/>
      <c r="P219" s="2"/>
      <c r="Q219" s="2"/>
      <c r="R219" s="2"/>
      <c r="S219" s="7"/>
      <c r="T219" s="7"/>
      <c r="U219" s="7"/>
      <c r="V219" s="7"/>
      <c r="W219" s="7"/>
      <c r="X219" s="7"/>
      <c r="Y219" s="7"/>
      <c r="Z219" s="7"/>
    </row>
    <row r="220" spans="14:26">
      <c r="N220" s="2"/>
      <c r="O220" s="2"/>
      <c r="P220" s="2"/>
      <c r="Q220" s="2"/>
      <c r="R220" s="2"/>
      <c r="S220" s="7"/>
      <c r="T220" s="7"/>
      <c r="U220" s="7"/>
      <c r="V220" s="7"/>
      <c r="W220" s="7"/>
      <c r="X220" s="7"/>
      <c r="Y220" s="7"/>
      <c r="Z220" s="7"/>
    </row>
    <row r="221" spans="14:26">
      <c r="N221" s="2"/>
      <c r="O221" s="2"/>
      <c r="P221" s="2"/>
      <c r="Q221" s="2"/>
      <c r="R221" s="2"/>
    </row>
    <row r="222" spans="14:26">
      <c r="N222" s="2"/>
      <c r="O222" s="2"/>
      <c r="P222" s="2"/>
      <c r="Q222" s="2"/>
      <c r="R222" s="2"/>
    </row>
    <row r="223" spans="14:26">
      <c r="N223" s="2"/>
      <c r="O223" s="2"/>
      <c r="P223" s="2"/>
      <c r="Q223" s="2"/>
      <c r="R223" s="2"/>
    </row>
    <row r="224" spans="14:26">
      <c r="N224" s="2"/>
      <c r="O224" s="2"/>
      <c r="P224" s="2"/>
      <c r="Q224" s="2"/>
      <c r="R224" s="2"/>
    </row>
    <row r="225" spans="14:18">
      <c r="N225" s="2"/>
      <c r="O225" s="2"/>
      <c r="P225" s="2"/>
      <c r="Q225" s="2"/>
      <c r="R225" s="2"/>
    </row>
    <row r="226" spans="14:18">
      <c r="N226" s="2"/>
      <c r="O226" s="2"/>
      <c r="P226" s="2"/>
      <c r="Q226" s="2"/>
      <c r="R226" s="2"/>
    </row>
    <row r="227" spans="14:18">
      <c r="N227" s="2"/>
      <c r="O227" s="2"/>
      <c r="P227" s="2"/>
      <c r="Q227" s="2"/>
      <c r="R227" s="2"/>
    </row>
    <row r="260" spans="14:26">
      <c r="N260" s="2"/>
      <c r="O260" s="2"/>
      <c r="P260" s="2"/>
      <c r="Q260" s="2"/>
      <c r="R260" s="2"/>
    </row>
    <row r="261" spans="14:26">
      <c r="N261" s="2"/>
      <c r="O261" s="2"/>
      <c r="P261" s="2"/>
      <c r="Q261" s="2"/>
      <c r="R261" s="2"/>
    </row>
    <row r="262" spans="14:26">
      <c r="N262" s="2"/>
      <c r="O262" s="2"/>
      <c r="P262" s="2"/>
      <c r="Q262" s="2"/>
      <c r="R262" s="2"/>
    </row>
    <row r="263" spans="14:26">
      <c r="N263" s="2"/>
      <c r="O263" s="2"/>
      <c r="P263" s="2"/>
      <c r="Q263" s="2"/>
      <c r="R263" s="2"/>
    </row>
    <row r="264" spans="14:26">
      <c r="N264" s="2"/>
      <c r="O264" s="2"/>
      <c r="P264" s="2"/>
      <c r="Q264" s="2"/>
      <c r="R264" s="2"/>
    </row>
    <row r="265" spans="14:26">
      <c r="N265" s="2"/>
      <c r="O265" s="2"/>
      <c r="P265" s="2"/>
      <c r="Q265" s="2"/>
      <c r="R265" s="2"/>
    </row>
    <row r="266" spans="14:26">
      <c r="S266" s="2"/>
      <c r="T266" s="2"/>
      <c r="U266" s="2"/>
      <c r="V266" s="2"/>
      <c r="W266" s="2"/>
      <c r="X266" s="2"/>
      <c r="Y266" s="2"/>
      <c r="Z266" s="2"/>
    </row>
    <row r="267" spans="14:26">
      <c r="S267" s="2"/>
      <c r="T267" s="2"/>
      <c r="U267" s="2"/>
      <c r="V267" s="2"/>
      <c r="W267" s="2"/>
      <c r="X267" s="2"/>
      <c r="Y267" s="2"/>
      <c r="Z267" s="2"/>
    </row>
    <row r="268" spans="14:26">
      <c r="S268" s="2"/>
      <c r="T268" s="2"/>
      <c r="U268" s="2"/>
      <c r="V268" s="2"/>
      <c r="W268" s="2"/>
      <c r="X268" s="2"/>
      <c r="Y268" s="2"/>
      <c r="Z268" s="2"/>
    </row>
    <row r="269" spans="14:26">
      <c r="S269" s="2"/>
      <c r="T269" s="2"/>
      <c r="U269" s="2"/>
      <c r="V269" s="2"/>
      <c r="W269" s="2"/>
      <c r="X269" s="2"/>
      <c r="Y269" s="2"/>
      <c r="Z269" s="2"/>
    </row>
    <row r="270" spans="14:26">
      <c r="S270" s="2"/>
      <c r="T270" s="2"/>
      <c r="U270" s="2"/>
      <c r="V270" s="2"/>
      <c r="W270" s="2"/>
      <c r="X270" s="2"/>
      <c r="Y270" s="2"/>
      <c r="Z270" s="2"/>
    </row>
    <row r="271" spans="14:26">
      <c r="N271" s="2"/>
      <c r="O271" s="2"/>
      <c r="P271" s="2"/>
      <c r="Q271" s="2"/>
      <c r="R271" s="2"/>
    </row>
    <row r="272" spans="14:26">
      <c r="N272" s="2"/>
      <c r="O272" s="2"/>
      <c r="P272" s="2"/>
      <c r="Q272" s="2"/>
      <c r="R272" s="2"/>
    </row>
    <row r="273" spans="14:18">
      <c r="N273" s="2"/>
      <c r="O273" s="2"/>
      <c r="P273" s="2"/>
      <c r="Q273" s="2"/>
      <c r="R273" s="2"/>
    </row>
    <row r="274" spans="14:18">
      <c r="N274" s="2"/>
      <c r="O274" s="2"/>
      <c r="P274" s="2"/>
      <c r="Q274" s="2"/>
      <c r="R274" s="2"/>
    </row>
    <row r="275" spans="14:18">
      <c r="N275" s="2"/>
      <c r="O275" s="2"/>
      <c r="P275" s="2"/>
      <c r="Q275" s="2"/>
      <c r="R275" s="2"/>
    </row>
  </sheetData>
  <mergeCells count="16">
    <mergeCell ref="B6:B8"/>
    <mergeCell ref="A6:A9"/>
    <mergeCell ref="K6:K8"/>
    <mergeCell ref="J6:J8"/>
    <mergeCell ref="L6:L8"/>
    <mergeCell ref="C1:R1"/>
    <mergeCell ref="E6:E8"/>
    <mergeCell ref="F6:F8"/>
    <mergeCell ref="G6:G8"/>
    <mergeCell ref="H6:H8"/>
    <mergeCell ref="I6:I8"/>
    <mergeCell ref="D6:D8"/>
    <mergeCell ref="C6:C8"/>
    <mergeCell ref="N6:P6"/>
    <mergeCell ref="Q6:Q7"/>
    <mergeCell ref="R6:R7"/>
  </mergeCells>
  <conditionalFormatting sqref="B1:B4 E6:H6">
    <cfRule type="expression" dxfId="3" priority="3">
      <formula>LEN($B:$B)&gt;60</formula>
    </cfRule>
  </conditionalFormatting>
  <dataValidations count="1">
    <dataValidation type="textLength" errorStyle="warning" operator="lessThan" allowBlank="1" showErrorMessage="1" errorTitle="dépassement" error="Attention, les intitulés ne doivent pas dépasser 60 caractères" sqref="E6 G6:H6 B1:B4" xr:uid="{00000000-0002-0000-0300-000000000000}">
      <formula1>61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RowHeight="12.3"/>
  <sheetData>
    <row r="1" spans="1:1">
      <c r="A1" t="s">
        <v>349</v>
      </c>
    </row>
    <row r="2" spans="1:1">
      <c r="A2" t="s">
        <v>382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A1:Y291"/>
  <sheetViews>
    <sheetView topLeftCell="D1" zoomScale="80" zoomScaleNormal="80" workbookViewId="0">
      <selection activeCell="P129" sqref="P129"/>
    </sheetView>
  </sheetViews>
  <sheetFormatPr baseColWidth="10" defaultRowHeight="12.3"/>
  <cols>
    <col min="1" max="1" width="12.71875" customWidth="1"/>
    <col min="2" max="2" width="75.1640625" bestFit="1" customWidth="1"/>
  </cols>
  <sheetData>
    <row r="1" spans="1:25" ht="35.25" customHeight="1">
      <c r="B1" s="11" t="s">
        <v>1020</v>
      </c>
      <c r="C1" s="745" t="s">
        <v>512</v>
      </c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</row>
    <row r="2" spans="1:25" ht="11.25" customHeight="1">
      <c r="B2" s="11" t="s">
        <v>1021</v>
      </c>
      <c r="C2" s="22"/>
      <c r="D2" s="22"/>
      <c r="E2" s="16"/>
      <c r="F2" s="16"/>
      <c r="G2" s="16"/>
      <c r="H2" s="16"/>
      <c r="I2" s="16"/>
      <c r="J2" s="16"/>
      <c r="K2" s="16"/>
      <c r="L2" s="16"/>
      <c r="M2" s="22"/>
      <c r="N2" s="39"/>
      <c r="O2" s="22"/>
      <c r="P2" s="22"/>
      <c r="Q2" s="22"/>
    </row>
    <row r="3" spans="1:25" ht="14.7">
      <c r="B3" s="11"/>
      <c r="C3" s="16"/>
      <c r="D3" s="16"/>
      <c r="E3" s="16"/>
      <c r="F3" s="16"/>
      <c r="G3" s="16"/>
      <c r="H3" s="16"/>
      <c r="I3" s="16"/>
      <c r="J3" s="16"/>
      <c r="K3" s="16"/>
      <c r="L3" s="16"/>
      <c r="M3" s="160"/>
      <c r="N3" s="160"/>
      <c r="O3" s="160"/>
      <c r="P3" s="160"/>
      <c r="Q3" s="160"/>
    </row>
    <row r="4" spans="1:25">
      <c r="B4" s="12" t="s">
        <v>1022</v>
      </c>
      <c r="C4" s="14"/>
      <c r="D4" s="15"/>
      <c r="E4" s="23"/>
      <c r="F4" s="23"/>
      <c r="G4" s="23"/>
      <c r="H4" s="23"/>
      <c r="I4" s="23"/>
      <c r="J4" s="23"/>
      <c r="K4" s="23"/>
      <c r="L4" s="23"/>
      <c r="M4" s="13"/>
      <c r="N4" s="13"/>
      <c r="O4" s="13"/>
      <c r="P4" s="13"/>
      <c r="Q4" s="13"/>
    </row>
    <row r="5" spans="1:25">
      <c r="B5" s="12"/>
      <c r="C5" s="16"/>
      <c r="D5" s="16"/>
      <c r="E5" s="23"/>
      <c r="F5" s="23"/>
      <c r="G5" s="23"/>
      <c r="H5" s="23"/>
      <c r="I5" s="23"/>
      <c r="J5" s="23"/>
      <c r="K5" s="23"/>
      <c r="L5" s="23"/>
      <c r="M5" s="16"/>
      <c r="N5" s="16"/>
      <c r="O5" s="16"/>
      <c r="P5" s="16"/>
      <c r="Q5" s="16"/>
    </row>
    <row r="6" spans="1:25" ht="26.5" customHeight="1">
      <c r="A6" s="161" t="s">
        <v>279</v>
      </c>
      <c r="B6" s="734" t="s">
        <v>280</v>
      </c>
      <c r="C6" s="734" t="s">
        <v>281</v>
      </c>
      <c r="D6" s="731" t="s">
        <v>282</v>
      </c>
      <c r="E6" s="719" t="s">
        <v>554</v>
      </c>
      <c r="F6" s="719" t="s">
        <v>555</v>
      </c>
      <c r="G6" s="719" t="s">
        <v>556</v>
      </c>
      <c r="H6" s="719" t="s">
        <v>557</v>
      </c>
      <c r="I6" s="728" t="s">
        <v>345</v>
      </c>
      <c r="J6" s="742" t="s">
        <v>346</v>
      </c>
      <c r="K6" s="739"/>
      <c r="L6" s="742" t="s">
        <v>383</v>
      </c>
      <c r="M6" s="725" t="s">
        <v>285</v>
      </c>
      <c r="N6" s="726"/>
      <c r="O6" s="726"/>
      <c r="P6" s="715" t="s">
        <v>289</v>
      </c>
      <c r="Q6" s="106"/>
    </row>
    <row r="7" spans="1:25" ht="14.4">
      <c r="A7" s="161"/>
      <c r="B7" s="735"/>
      <c r="C7" s="735"/>
      <c r="D7" s="732"/>
      <c r="E7" s="720"/>
      <c r="F7" s="720"/>
      <c r="G7" s="720"/>
      <c r="H7" s="720"/>
      <c r="I7" s="729"/>
      <c r="J7" s="743"/>
      <c r="K7" s="740"/>
      <c r="L7" s="743"/>
      <c r="M7" s="107" t="s">
        <v>286</v>
      </c>
      <c r="N7" s="108" t="s">
        <v>287</v>
      </c>
      <c r="O7" s="657" t="s">
        <v>288</v>
      </c>
      <c r="P7" s="716"/>
      <c r="Q7" s="109" t="s">
        <v>290</v>
      </c>
      <c r="R7" s="162" t="s">
        <v>291</v>
      </c>
      <c r="S7" s="170"/>
      <c r="T7" s="170"/>
      <c r="U7" s="170"/>
      <c r="V7" s="170"/>
      <c r="W7" s="170"/>
      <c r="X7" s="170"/>
      <c r="Y7" s="171"/>
    </row>
    <row r="8" spans="1:25" ht="33.299999999999997">
      <c r="A8" s="161"/>
      <c r="B8" s="736"/>
      <c r="C8" s="736"/>
      <c r="D8" s="733"/>
      <c r="E8" s="721"/>
      <c r="F8" s="721"/>
      <c r="G8" s="721"/>
      <c r="H8" s="721"/>
      <c r="I8" s="730"/>
      <c r="J8" s="744"/>
      <c r="K8" s="746"/>
      <c r="L8" s="744"/>
      <c r="M8" s="110" t="s">
        <v>292</v>
      </c>
      <c r="N8" s="110" t="s">
        <v>292</v>
      </c>
      <c r="O8" s="110" t="s">
        <v>292</v>
      </c>
      <c r="P8" s="110" t="s">
        <v>293</v>
      </c>
      <c r="Q8" s="111" t="s">
        <v>294</v>
      </c>
      <c r="R8" s="33" t="s">
        <v>295</v>
      </c>
      <c r="S8" s="33"/>
      <c r="T8" s="33"/>
      <c r="U8" s="33"/>
      <c r="V8" s="34" t="s">
        <v>296</v>
      </c>
      <c r="W8" s="34"/>
      <c r="X8" s="34"/>
      <c r="Y8" s="34"/>
    </row>
    <row r="9" spans="1:25">
      <c r="A9" s="172"/>
      <c r="B9" s="50" t="s">
        <v>348</v>
      </c>
      <c r="C9" s="55"/>
      <c r="D9" s="55">
        <v>30</v>
      </c>
      <c r="E9" s="55"/>
      <c r="F9" s="50"/>
      <c r="G9" s="50"/>
      <c r="H9" s="50"/>
      <c r="I9" s="50"/>
      <c r="J9" s="50"/>
      <c r="K9" s="50"/>
      <c r="L9" s="50"/>
      <c r="M9" s="112"/>
      <c r="N9" s="112"/>
      <c r="O9" s="112"/>
      <c r="P9" s="112"/>
      <c r="Q9" s="112"/>
      <c r="R9" s="33" t="s">
        <v>298</v>
      </c>
      <c r="S9" s="33" t="s">
        <v>299</v>
      </c>
      <c r="T9" s="33" t="s">
        <v>300</v>
      </c>
      <c r="U9" s="33" t="s">
        <v>301</v>
      </c>
      <c r="V9" s="34" t="s">
        <v>302</v>
      </c>
      <c r="W9" s="34" t="s">
        <v>299</v>
      </c>
      <c r="X9" s="34" t="s">
        <v>300</v>
      </c>
      <c r="Y9" s="34" t="s">
        <v>301</v>
      </c>
    </row>
    <row r="10" spans="1:25" ht="14.7">
      <c r="A10" s="166"/>
      <c r="B10" s="142" t="s">
        <v>350</v>
      </c>
      <c r="C10" s="48"/>
      <c r="D10" s="44"/>
      <c r="E10" s="56"/>
      <c r="F10" s="56"/>
      <c r="G10" s="56"/>
      <c r="H10" s="56"/>
      <c r="I10" s="56"/>
      <c r="J10" s="54"/>
      <c r="K10" s="44"/>
      <c r="L10" s="54"/>
      <c r="M10" s="140"/>
      <c r="N10" s="140"/>
      <c r="O10" s="140"/>
      <c r="P10" s="140"/>
      <c r="Q10" s="677"/>
      <c r="R10" s="35"/>
      <c r="S10" s="35"/>
      <c r="T10" s="38"/>
      <c r="U10" s="38"/>
      <c r="V10" s="36"/>
      <c r="W10" s="36"/>
      <c r="X10" s="36"/>
      <c r="Y10" s="36"/>
    </row>
    <row r="11" spans="1:25" s="239" customFormat="1" ht="23.25" customHeight="1">
      <c r="A11" s="336" t="s">
        <v>795</v>
      </c>
      <c r="B11" s="330" t="s">
        <v>966</v>
      </c>
      <c r="C11" s="103" t="s">
        <v>303</v>
      </c>
      <c r="D11" s="102"/>
      <c r="E11" s="54"/>
      <c r="F11" s="54"/>
      <c r="G11" s="54"/>
      <c r="H11" s="54"/>
      <c r="I11" s="105">
        <f>E12+F13+G14+H15</f>
        <v>1.5</v>
      </c>
      <c r="J11" s="54" t="s">
        <v>349</v>
      </c>
      <c r="K11" s="44"/>
      <c r="L11" s="54" t="s">
        <v>349</v>
      </c>
      <c r="M11" s="67"/>
      <c r="N11" s="67">
        <v>9</v>
      </c>
      <c r="O11" s="67">
        <v>6</v>
      </c>
      <c r="P11" s="67"/>
      <c r="Q11" s="47">
        <f t="shared" ref="Q11" si="0">SUM(M11:O11)</f>
        <v>15</v>
      </c>
      <c r="R11" s="35">
        <v>100</v>
      </c>
      <c r="S11" s="35" t="s">
        <v>304</v>
      </c>
      <c r="T11" s="38" t="s">
        <v>305</v>
      </c>
      <c r="U11" s="38" t="s">
        <v>306</v>
      </c>
      <c r="V11" s="36">
        <v>100</v>
      </c>
      <c r="W11" s="36"/>
      <c r="X11" s="36"/>
      <c r="Y11" s="36"/>
    </row>
    <row r="12" spans="1:25" ht="19.5" customHeight="1">
      <c r="A12" s="633" t="s">
        <v>813</v>
      </c>
      <c r="B12" s="226" t="s">
        <v>897</v>
      </c>
      <c r="C12" s="103"/>
      <c r="D12" s="102"/>
      <c r="E12" s="54">
        <v>0.375</v>
      </c>
      <c r="F12" s="54"/>
      <c r="G12" s="54"/>
      <c r="H12" s="54"/>
      <c r="I12" s="146"/>
      <c r="J12" s="54"/>
      <c r="K12" s="44"/>
      <c r="L12" s="54"/>
      <c r="M12" s="67"/>
      <c r="N12" s="67"/>
      <c r="O12" s="67"/>
      <c r="P12" s="67"/>
      <c r="Q12" s="47"/>
      <c r="R12" s="35"/>
      <c r="S12" s="35"/>
      <c r="T12" s="38"/>
      <c r="U12" s="38"/>
      <c r="V12" s="36"/>
      <c r="W12" s="36"/>
      <c r="X12" s="36"/>
      <c r="Y12" s="36"/>
    </row>
    <row r="13" spans="1:25" ht="19.5" customHeight="1">
      <c r="A13" s="633" t="s">
        <v>814</v>
      </c>
      <c r="B13" s="226" t="s">
        <v>898</v>
      </c>
      <c r="C13" s="103"/>
      <c r="D13" s="102"/>
      <c r="E13" s="54"/>
      <c r="F13" s="54">
        <v>0.375</v>
      </c>
      <c r="G13" s="54"/>
      <c r="H13" s="54"/>
      <c r="I13" s="146"/>
      <c r="J13" s="54"/>
      <c r="K13" s="44"/>
      <c r="L13" s="54"/>
      <c r="M13" s="67"/>
      <c r="N13" s="67"/>
      <c r="O13" s="67"/>
      <c r="P13" s="67"/>
      <c r="Q13" s="47"/>
      <c r="R13" s="35"/>
      <c r="S13" s="35"/>
      <c r="T13" s="38"/>
      <c r="U13" s="38"/>
      <c r="V13" s="36"/>
      <c r="W13" s="36"/>
      <c r="X13" s="36"/>
      <c r="Y13" s="36"/>
    </row>
    <row r="14" spans="1:25" ht="19.5" customHeight="1">
      <c r="A14" s="633" t="s">
        <v>815</v>
      </c>
      <c r="B14" s="226" t="s">
        <v>899</v>
      </c>
      <c r="C14" s="103"/>
      <c r="D14" s="102"/>
      <c r="E14" s="54"/>
      <c r="F14" s="54"/>
      <c r="G14" s="54">
        <v>0.375</v>
      </c>
      <c r="H14" s="54"/>
      <c r="I14" s="146"/>
      <c r="J14" s="54"/>
      <c r="K14" s="44"/>
      <c r="L14" s="54"/>
      <c r="M14" s="67"/>
      <c r="N14" s="67"/>
      <c r="O14" s="67"/>
      <c r="P14" s="67"/>
      <c r="Q14" s="47"/>
      <c r="R14" s="35"/>
      <c r="S14" s="35"/>
      <c r="T14" s="38"/>
      <c r="U14" s="38"/>
      <c r="V14" s="36"/>
      <c r="W14" s="36"/>
      <c r="X14" s="36"/>
      <c r="Y14" s="36"/>
    </row>
    <row r="15" spans="1:25" s="307" customFormat="1" ht="19.5" customHeight="1" thickBot="1">
      <c r="A15" s="633" t="s">
        <v>816</v>
      </c>
      <c r="B15" s="333" t="s">
        <v>900</v>
      </c>
      <c r="C15" s="296"/>
      <c r="D15" s="297"/>
      <c r="E15" s="298"/>
      <c r="F15" s="298"/>
      <c r="G15" s="298"/>
      <c r="H15" s="298">
        <v>0.375</v>
      </c>
      <c r="I15" s="334"/>
      <c r="J15" s="298"/>
      <c r="K15" s="300"/>
      <c r="L15" s="298"/>
      <c r="M15" s="302"/>
      <c r="N15" s="302"/>
      <c r="O15" s="302"/>
      <c r="P15" s="302"/>
      <c r="Q15" s="303"/>
      <c r="R15" s="304"/>
      <c r="S15" s="304"/>
      <c r="T15" s="305"/>
      <c r="U15" s="305"/>
      <c r="V15" s="306"/>
      <c r="W15" s="306"/>
      <c r="X15" s="306"/>
      <c r="Y15" s="306"/>
    </row>
    <row r="16" spans="1:25" ht="23.25" customHeight="1">
      <c r="A16" s="336" t="s">
        <v>796</v>
      </c>
      <c r="B16" s="224" t="s">
        <v>967</v>
      </c>
      <c r="C16" s="103" t="s">
        <v>303</v>
      </c>
      <c r="D16" s="102"/>
      <c r="E16" s="54"/>
      <c r="F16" s="54"/>
      <c r="G16" s="54"/>
      <c r="H16" s="54"/>
      <c r="I16" s="105">
        <f>E17+F18+G19+H20</f>
        <v>1.5</v>
      </c>
      <c r="J16" s="54" t="s">
        <v>349</v>
      </c>
      <c r="K16" s="44"/>
      <c r="L16" s="54" t="s">
        <v>349</v>
      </c>
      <c r="M16" s="289"/>
      <c r="N16" s="289">
        <v>9</v>
      </c>
      <c r="O16" s="289">
        <v>6</v>
      </c>
      <c r="P16" s="289"/>
      <c r="Q16" s="47">
        <f t="shared" ref="Q16" si="1">SUM(M16:O16)</f>
        <v>15</v>
      </c>
      <c r="R16" s="35">
        <v>100</v>
      </c>
      <c r="S16" s="35" t="s">
        <v>304</v>
      </c>
      <c r="T16" s="38" t="s">
        <v>305</v>
      </c>
      <c r="U16" s="38" t="s">
        <v>306</v>
      </c>
      <c r="V16" s="36">
        <v>100</v>
      </c>
      <c r="W16" s="36"/>
      <c r="X16" s="36"/>
      <c r="Y16" s="36"/>
    </row>
    <row r="17" spans="1:25" ht="19.5" customHeight="1">
      <c r="A17" s="633" t="s">
        <v>818</v>
      </c>
      <c r="B17" s="226" t="s">
        <v>901</v>
      </c>
      <c r="C17" s="103"/>
      <c r="D17" s="102"/>
      <c r="E17" s="54">
        <v>0.375</v>
      </c>
      <c r="F17" s="54"/>
      <c r="G17" s="54"/>
      <c r="H17" s="54"/>
      <c r="I17" s="146"/>
      <c r="J17" s="54"/>
      <c r="K17" s="44"/>
      <c r="L17" s="54"/>
      <c r="M17" s="67"/>
      <c r="N17" s="67"/>
      <c r="O17" s="67"/>
      <c r="P17" s="67"/>
      <c r="Q17" s="47"/>
      <c r="R17" s="35"/>
      <c r="S17" s="35"/>
      <c r="T17" s="38"/>
      <c r="U17" s="38"/>
      <c r="V17" s="36"/>
      <c r="W17" s="36"/>
      <c r="X17" s="36"/>
      <c r="Y17" s="36"/>
    </row>
    <row r="18" spans="1:25" ht="19.5" customHeight="1">
      <c r="A18" s="633" t="s">
        <v>819</v>
      </c>
      <c r="B18" s="226" t="s">
        <v>902</v>
      </c>
      <c r="C18" s="103"/>
      <c r="D18" s="102"/>
      <c r="E18" s="54"/>
      <c r="F18" s="54">
        <v>0.375</v>
      </c>
      <c r="G18" s="54"/>
      <c r="H18" s="54"/>
      <c r="I18" s="146"/>
      <c r="J18" s="54"/>
      <c r="K18" s="44"/>
      <c r="L18" s="54"/>
      <c r="M18" s="67"/>
      <c r="N18" s="67"/>
      <c r="O18" s="67"/>
      <c r="P18" s="67"/>
      <c r="Q18" s="47"/>
      <c r="R18" s="35"/>
      <c r="S18" s="35"/>
      <c r="T18" s="38"/>
      <c r="U18" s="38"/>
      <c r="V18" s="36"/>
      <c r="W18" s="36"/>
      <c r="X18" s="36"/>
      <c r="Y18" s="36"/>
    </row>
    <row r="19" spans="1:25" ht="19.5" customHeight="1">
      <c r="A19" s="633" t="s">
        <v>820</v>
      </c>
      <c r="B19" s="226" t="s">
        <v>903</v>
      </c>
      <c r="C19" s="103"/>
      <c r="D19" s="102"/>
      <c r="E19" s="54"/>
      <c r="F19" s="54"/>
      <c r="G19" s="54">
        <v>0.375</v>
      </c>
      <c r="H19" s="54"/>
      <c r="I19" s="146"/>
      <c r="J19" s="54"/>
      <c r="K19" s="44"/>
      <c r="L19" s="54"/>
      <c r="M19" s="67"/>
      <c r="N19" s="67"/>
      <c r="O19" s="67"/>
      <c r="P19" s="67"/>
      <c r="Q19" s="47"/>
      <c r="R19" s="35"/>
      <c r="S19" s="35"/>
      <c r="T19" s="38"/>
      <c r="U19" s="38"/>
      <c r="V19" s="36"/>
      <c r="W19" s="36"/>
      <c r="X19" s="36"/>
      <c r="Y19" s="36"/>
    </row>
    <row r="20" spans="1:25" s="307" customFormat="1" ht="19.5" customHeight="1" thickBot="1">
      <c r="A20" s="633" t="s">
        <v>821</v>
      </c>
      <c r="B20" s="333" t="s">
        <v>904</v>
      </c>
      <c r="C20" s="296"/>
      <c r="D20" s="297"/>
      <c r="E20" s="298"/>
      <c r="F20" s="298"/>
      <c r="G20" s="298"/>
      <c r="H20" s="298">
        <v>0.375</v>
      </c>
      <c r="I20" s="334"/>
      <c r="J20" s="298"/>
      <c r="K20" s="300"/>
      <c r="L20" s="298"/>
      <c r="M20" s="302"/>
      <c r="N20" s="302"/>
      <c r="O20" s="302"/>
      <c r="P20" s="302"/>
      <c r="Q20" s="303"/>
      <c r="R20" s="304"/>
      <c r="S20" s="304"/>
      <c r="T20" s="305"/>
      <c r="U20" s="305"/>
      <c r="V20" s="306"/>
      <c r="W20" s="306"/>
      <c r="X20" s="306"/>
      <c r="Y20" s="306"/>
    </row>
    <row r="21" spans="1:25" ht="23.25" customHeight="1">
      <c r="A21" s="336" t="s">
        <v>797</v>
      </c>
      <c r="B21" s="224" t="s">
        <v>968</v>
      </c>
      <c r="C21" s="103" t="s">
        <v>303</v>
      </c>
      <c r="D21" s="102"/>
      <c r="E21" s="54"/>
      <c r="F21" s="54"/>
      <c r="G21" s="54"/>
      <c r="H21" s="54"/>
      <c r="I21" s="105">
        <f>E22+F23+G24+H25</f>
        <v>1.5</v>
      </c>
      <c r="J21" s="54" t="s">
        <v>349</v>
      </c>
      <c r="K21" s="44"/>
      <c r="L21" s="54" t="s">
        <v>349</v>
      </c>
      <c r="M21" s="67">
        <v>3</v>
      </c>
      <c r="N21" s="67">
        <v>6</v>
      </c>
      <c r="O21" s="67">
        <v>6</v>
      </c>
      <c r="P21" s="67"/>
      <c r="Q21" s="47">
        <f t="shared" ref="Q21" si="2">SUM(M21:O21)</f>
        <v>15</v>
      </c>
      <c r="R21" s="35">
        <v>100</v>
      </c>
      <c r="S21" s="35" t="s">
        <v>304</v>
      </c>
      <c r="T21" s="38" t="s">
        <v>305</v>
      </c>
      <c r="U21" s="38" t="s">
        <v>306</v>
      </c>
      <c r="V21" s="36">
        <v>100</v>
      </c>
      <c r="W21" s="36"/>
      <c r="X21" s="36"/>
      <c r="Y21" s="36"/>
    </row>
    <row r="22" spans="1:25" ht="19.5" customHeight="1">
      <c r="A22" s="633" t="s">
        <v>822</v>
      </c>
      <c r="B22" s="226" t="s">
        <v>905</v>
      </c>
      <c r="C22" s="103"/>
      <c r="D22" s="102"/>
      <c r="E22" s="54">
        <v>0.375</v>
      </c>
      <c r="F22" s="54"/>
      <c r="G22" s="54"/>
      <c r="H22" s="54"/>
      <c r="I22" s="146"/>
      <c r="J22" s="54"/>
      <c r="K22" s="44"/>
      <c r="L22" s="54"/>
      <c r="M22" s="67"/>
      <c r="N22" s="67"/>
      <c r="O22" s="67"/>
      <c r="P22" s="67"/>
      <c r="Q22" s="47"/>
      <c r="R22" s="35"/>
      <c r="S22" s="35"/>
      <c r="T22" s="38"/>
      <c r="U22" s="38"/>
      <c r="V22" s="36"/>
      <c r="W22" s="36"/>
      <c r="X22" s="36"/>
      <c r="Y22" s="36"/>
    </row>
    <row r="23" spans="1:25" ht="19.5" customHeight="1">
      <c r="A23" s="633" t="s">
        <v>823</v>
      </c>
      <c r="B23" s="226" t="s">
        <v>906</v>
      </c>
      <c r="C23" s="103"/>
      <c r="D23" s="102"/>
      <c r="E23" s="54"/>
      <c r="F23" s="54">
        <v>0.375</v>
      </c>
      <c r="G23" s="54"/>
      <c r="H23" s="54"/>
      <c r="I23" s="146"/>
      <c r="J23" s="54"/>
      <c r="K23" s="44"/>
      <c r="L23" s="54"/>
      <c r="M23" s="67"/>
      <c r="N23" s="67"/>
      <c r="O23" s="67"/>
      <c r="P23" s="67"/>
      <c r="Q23" s="47"/>
      <c r="R23" s="35"/>
      <c r="S23" s="35"/>
      <c r="T23" s="38"/>
      <c r="U23" s="38"/>
      <c r="V23" s="36"/>
      <c r="W23" s="36"/>
      <c r="X23" s="36"/>
      <c r="Y23" s="36"/>
    </row>
    <row r="24" spans="1:25" ht="19.5" customHeight="1">
      <c r="A24" s="633" t="s">
        <v>824</v>
      </c>
      <c r="B24" s="226" t="s">
        <v>907</v>
      </c>
      <c r="C24" s="103"/>
      <c r="D24" s="102"/>
      <c r="E24" s="54"/>
      <c r="F24" s="54"/>
      <c r="G24" s="54">
        <v>0.375</v>
      </c>
      <c r="H24" s="54"/>
      <c r="I24" s="146"/>
      <c r="J24" s="54"/>
      <c r="K24" s="44"/>
      <c r="L24" s="54"/>
      <c r="M24" s="67"/>
      <c r="N24" s="67"/>
      <c r="O24" s="67"/>
      <c r="P24" s="67"/>
      <c r="Q24" s="47"/>
      <c r="R24" s="35"/>
      <c r="S24" s="35"/>
      <c r="T24" s="38"/>
      <c r="U24" s="38"/>
      <c r="V24" s="36"/>
      <c r="W24" s="36"/>
      <c r="X24" s="36"/>
      <c r="Y24" s="36"/>
    </row>
    <row r="25" spans="1:25" s="307" customFormat="1" ht="19.5" customHeight="1" thickBot="1">
      <c r="A25" s="633" t="s">
        <v>825</v>
      </c>
      <c r="B25" s="333" t="s">
        <v>908</v>
      </c>
      <c r="C25" s="296"/>
      <c r="D25" s="297"/>
      <c r="E25" s="298"/>
      <c r="F25" s="298"/>
      <c r="G25" s="298"/>
      <c r="H25" s="298">
        <v>0.375</v>
      </c>
      <c r="I25" s="334"/>
      <c r="J25" s="298"/>
      <c r="K25" s="300"/>
      <c r="L25" s="298"/>
      <c r="M25" s="302"/>
      <c r="N25" s="302"/>
      <c r="O25" s="302"/>
      <c r="P25" s="302"/>
      <c r="Q25" s="303"/>
      <c r="R25" s="304"/>
      <c r="S25" s="304"/>
      <c r="T25" s="305"/>
      <c r="U25" s="305"/>
      <c r="V25" s="306"/>
      <c r="W25" s="306"/>
      <c r="X25" s="306"/>
      <c r="Y25" s="306"/>
    </row>
    <row r="26" spans="1:25" ht="23.25" customHeight="1">
      <c r="A26" s="336" t="s">
        <v>798</v>
      </c>
      <c r="B26" s="224" t="s">
        <v>969</v>
      </c>
      <c r="C26" s="103" t="s">
        <v>303</v>
      </c>
      <c r="D26" s="102"/>
      <c r="E26" s="54"/>
      <c r="F26" s="54"/>
      <c r="G26" s="54"/>
      <c r="H26" s="54"/>
      <c r="I26" s="105">
        <f>E27+F28+G29+H30</f>
        <v>1.5</v>
      </c>
      <c r="J26" s="54" t="s">
        <v>349</v>
      </c>
      <c r="K26" s="44"/>
      <c r="L26" s="54" t="s">
        <v>349</v>
      </c>
      <c r="M26" s="67">
        <v>3</v>
      </c>
      <c r="N26" s="67">
        <v>6</v>
      </c>
      <c r="O26" s="67">
        <v>6</v>
      </c>
      <c r="P26" s="67"/>
      <c r="Q26" s="47">
        <f t="shared" ref="Q26" si="3">SUM(M26:O26)</f>
        <v>15</v>
      </c>
      <c r="R26" s="35">
        <v>100</v>
      </c>
      <c r="S26" s="35" t="s">
        <v>304</v>
      </c>
      <c r="T26" s="38" t="s">
        <v>305</v>
      </c>
      <c r="U26" s="38" t="s">
        <v>306</v>
      </c>
      <c r="V26" s="36">
        <v>100</v>
      </c>
      <c r="W26" s="36"/>
      <c r="X26" s="36"/>
      <c r="Y26" s="36"/>
    </row>
    <row r="27" spans="1:25" ht="19.5" customHeight="1">
      <c r="A27" s="633" t="s">
        <v>826</v>
      </c>
      <c r="B27" s="226" t="s">
        <v>909</v>
      </c>
      <c r="C27" s="103"/>
      <c r="D27" s="102"/>
      <c r="E27" s="54">
        <v>0.375</v>
      </c>
      <c r="F27" s="54"/>
      <c r="G27" s="54"/>
      <c r="H27" s="54"/>
      <c r="I27" s="146"/>
      <c r="J27" s="54"/>
      <c r="K27" s="44"/>
      <c r="L27" s="54"/>
      <c r="M27" s="67"/>
      <c r="N27" s="67"/>
      <c r="O27" s="67"/>
      <c r="P27" s="67"/>
      <c r="Q27" s="47"/>
      <c r="R27" s="35"/>
      <c r="S27" s="35"/>
      <c r="T27" s="38"/>
      <c r="U27" s="38"/>
      <c r="V27" s="36"/>
      <c r="W27" s="36"/>
      <c r="X27" s="36"/>
      <c r="Y27" s="36"/>
    </row>
    <row r="28" spans="1:25" ht="19.5" customHeight="1">
      <c r="A28" s="633" t="s">
        <v>827</v>
      </c>
      <c r="B28" s="226" t="s">
        <v>910</v>
      </c>
      <c r="C28" s="103"/>
      <c r="D28" s="102"/>
      <c r="E28" s="54"/>
      <c r="F28" s="54">
        <v>0.375</v>
      </c>
      <c r="G28" s="54"/>
      <c r="H28" s="54"/>
      <c r="I28" s="146"/>
      <c r="J28" s="54"/>
      <c r="K28" s="44"/>
      <c r="L28" s="54"/>
      <c r="M28" s="67"/>
      <c r="N28" s="67"/>
      <c r="O28" s="67"/>
      <c r="P28" s="67"/>
      <c r="Q28" s="47"/>
      <c r="R28" s="35"/>
      <c r="S28" s="35"/>
      <c r="T28" s="38"/>
      <c r="U28" s="38"/>
      <c r="V28" s="36"/>
      <c r="W28" s="36"/>
      <c r="X28" s="36"/>
      <c r="Y28" s="36"/>
    </row>
    <row r="29" spans="1:25" ht="19.5" customHeight="1">
      <c r="A29" s="633" t="s">
        <v>828</v>
      </c>
      <c r="B29" s="226" t="s">
        <v>911</v>
      </c>
      <c r="C29" s="103"/>
      <c r="D29" s="102"/>
      <c r="E29" s="54"/>
      <c r="F29" s="54"/>
      <c r="G29" s="54">
        <v>0.375</v>
      </c>
      <c r="H29" s="54"/>
      <c r="I29" s="146"/>
      <c r="J29" s="54"/>
      <c r="K29" s="44"/>
      <c r="L29" s="54"/>
      <c r="M29" s="67"/>
      <c r="N29" s="67"/>
      <c r="O29" s="67"/>
      <c r="P29" s="67"/>
      <c r="Q29" s="47"/>
      <c r="R29" s="35"/>
      <c r="S29" s="35"/>
      <c r="T29" s="38"/>
      <c r="U29" s="38"/>
      <c r="V29" s="36"/>
      <c r="W29" s="36"/>
      <c r="X29" s="36"/>
      <c r="Y29" s="36"/>
    </row>
    <row r="30" spans="1:25" s="307" customFormat="1" ht="19.5" customHeight="1" thickBot="1">
      <c r="A30" s="633" t="s">
        <v>829</v>
      </c>
      <c r="B30" s="333" t="s">
        <v>912</v>
      </c>
      <c r="C30" s="296"/>
      <c r="D30" s="297"/>
      <c r="E30" s="298"/>
      <c r="F30" s="298"/>
      <c r="G30" s="298"/>
      <c r="H30" s="298">
        <v>0.375</v>
      </c>
      <c r="I30" s="334"/>
      <c r="J30" s="298"/>
      <c r="K30" s="300"/>
      <c r="L30" s="298"/>
      <c r="M30" s="302"/>
      <c r="N30" s="302"/>
      <c r="O30" s="302"/>
      <c r="P30" s="302"/>
      <c r="Q30" s="303"/>
      <c r="R30" s="304"/>
      <c r="S30" s="304"/>
      <c r="T30" s="305"/>
      <c r="U30" s="305"/>
      <c r="V30" s="306"/>
      <c r="W30" s="306"/>
      <c r="X30" s="306"/>
      <c r="Y30" s="306"/>
    </row>
    <row r="31" spans="1:25" ht="23.25" customHeight="1">
      <c r="A31" s="336" t="s">
        <v>799</v>
      </c>
      <c r="B31" s="224" t="s">
        <v>970</v>
      </c>
      <c r="C31" s="103" t="s">
        <v>303</v>
      </c>
      <c r="D31" s="102"/>
      <c r="E31" s="54"/>
      <c r="F31" s="54"/>
      <c r="G31" s="54"/>
      <c r="H31" s="54"/>
      <c r="I31" s="105">
        <f>E32+F33+G34+H35</f>
        <v>1.5</v>
      </c>
      <c r="J31" s="54" t="s">
        <v>349</v>
      </c>
      <c r="K31" s="52"/>
      <c r="L31" s="54" t="s">
        <v>349</v>
      </c>
      <c r="M31" s="67">
        <v>3</v>
      </c>
      <c r="N31" s="67">
        <v>6</v>
      </c>
      <c r="O31" s="67">
        <v>6</v>
      </c>
      <c r="P31" s="67"/>
      <c r="Q31" s="47">
        <f t="shared" ref="Q31" si="4">SUM(M31:O31)</f>
        <v>15</v>
      </c>
      <c r="R31" s="35">
        <v>100</v>
      </c>
      <c r="S31" s="35" t="s">
        <v>304</v>
      </c>
      <c r="T31" s="38" t="s">
        <v>305</v>
      </c>
      <c r="U31" s="38" t="s">
        <v>306</v>
      </c>
      <c r="V31" s="36">
        <v>100</v>
      </c>
      <c r="W31" s="36"/>
      <c r="X31" s="36"/>
      <c r="Y31" s="36"/>
    </row>
    <row r="32" spans="1:25" ht="19.5" customHeight="1">
      <c r="A32" s="633" t="s">
        <v>830</v>
      </c>
      <c r="B32" s="226" t="s">
        <v>913</v>
      </c>
      <c r="C32" s="103"/>
      <c r="D32" s="102"/>
      <c r="E32" s="54">
        <v>0.375</v>
      </c>
      <c r="F32" s="54"/>
      <c r="G32" s="54"/>
      <c r="H32" s="54"/>
      <c r="I32" s="146"/>
      <c r="J32" s="54"/>
      <c r="K32" s="52"/>
      <c r="L32" s="54"/>
      <c r="M32" s="67"/>
      <c r="N32" s="67"/>
      <c r="O32" s="67"/>
      <c r="P32" s="67"/>
      <c r="Q32" s="47"/>
      <c r="R32" s="35"/>
      <c r="S32" s="35"/>
      <c r="T32" s="38"/>
      <c r="U32" s="38"/>
      <c r="V32" s="36"/>
      <c r="W32" s="36"/>
      <c r="X32" s="36"/>
      <c r="Y32" s="36"/>
    </row>
    <row r="33" spans="1:25" ht="19.5" customHeight="1">
      <c r="A33" s="633" t="s">
        <v>831</v>
      </c>
      <c r="B33" s="226" t="s">
        <v>914</v>
      </c>
      <c r="C33" s="103"/>
      <c r="D33" s="102"/>
      <c r="E33" s="54"/>
      <c r="F33" s="54">
        <v>0.375</v>
      </c>
      <c r="G33" s="54"/>
      <c r="H33" s="54"/>
      <c r="I33" s="146"/>
      <c r="J33" s="54"/>
      <c r="K33" s="52"/>
      <c r="L33" s="54"/>
      <c r="M33" s="67"/>
      <c r="N33" s="67"/>
      <c r="O33" s="67"/>
      <c r="P33" s="67"/>
      <c r="Q33" s="47"/>
      <c r="R33" s="35"/>
      <c r="S33" s="35"/>
      <c r="T33" s="38"/>
      <c r="U33" s="38"/>
      <c r="V33" s="36"/>
      <c r="W33" s="36"/>
      <c r="X33" s="36"/>
      <c r="Y33" s="36"/>
    </row>
    <row r="34" spans="1:25" ht="19.5" customHeight="1">
      <c r="A34" s="633" t="s">
        <v>832</v>
      </c>
      <c r="B34" s="226" t="s">
        <v>915</v>
      </c>
      <c r="C34" s="103"/>
      <c r="D34" s="102"/>
      <c r="E34" s="54"/>
      <c r="F34" s="54"/>
      <c r="G34" s="54">
        <v>0.375</v>
      </c>
      <c r="H34" s="54"/>
      <c r="I34" s="146"/>
      <c r="J34" s="54"/>
      <c r="K34" s="52"/>
      <c r="L34" s="54"/>
      <c r="M34" s="67"/>
      <c r="N34" s="67"/>
      <c r="O34" s="67"/>
      <c r="P34" s="67"/>
      <c r="Q34" s="47"/>
      <c r="R34" s="35"/>
      <c r="S34" s="35"/>
      <c r="T34" s="38"/>
      <c r="U34" s="38"/>
      <c r="V34" s="36"/>
      <c r="W34" s="36"/>
      <c r="X34" s="36"/>
      <c r="Y34" s="36"/>
    </row>
    <row r="35" spans="1:25" s="307" customFormat="1" ht="19.5" customHeight="1" thickBot="1">
      <c r="A35" s="633" t="s">
        <v>833</v>
      </c>
      <c r="B35" s="333" t="s">
        <v>916</v>
      </c>
      <c r="C35" s="296"/>
      <c r="D35" s="297"/>
      <c r="E35" s="298"/>
      <c r="F35" s="298"/>
      <c r="G35" s="298"/>
      <c r="H35" s="298">
        <v>0.375</v>
      </c>
      <c r="I35" s="334"/>
      <c r="J35" s="298"/>
      <c r="K35" s="300"/>
      <c r="L35" s="298"/>
      <c r="M35" s="302"/>
      <c r="N35" s="302"/>
      <c r="O35" s="302"/>
      <c r="P35" s="302"/>
      <c r="Q35" s="303"/>
      <c r="R35" s="304"/>
      <c r="S35" s="304"/>
      <c r="T35" s="305"/>
      <c r="U35" s="305"/>
      <c r="V35" s="306"/>
      <c r="W35" s="306"/>
      <c r="X35" s="306"/>
      <c r="Y35" s="306"/>
    </row>
    <row r="36" spans="1:25" ht="23.25" customHeight="1">
      <c r="A36" s="336" t="s">
        <v>800</v>
      </c>
      <c r="B36" s="224" t="s">
        <v>971</v>
      </c>
      <c r="C36" s="103" t="s">
        <v>303</v>
      </c>
      <c r="D36" s="102"/>
      <c r="E36" s="54"/>
      <c r="F36" s="54"/>
      <c r="G36" s="54"/>
      <c r="H36" s="54"/>
      <c r="I36" s="105">
        <f>E37+F38+G39+H40</f>
        <v>1.5</v>
      </c>
      <c r="J36" s="54" t="s">
        <v>349</v>
      </c>
      <c r="K36" s="44"/>
      <c r="L36" s="54" t="s">
        <v>349</v>
      </c>
      <c r="M36" s="67"/>
      <c r="N36" s="67">
        <v>6</v>
      </c>
      <c r="O36" s="67">
        <v>3</v>
      </c>
      <c r="P36" s="67">
        <v>9</v>
      </c>
      <c r="Q36" s="47">
        <f>SUM(M36:P36)</f>
        <v>18</v>
      </c>
      <c r="R36" s="35">
        <v>100</v>
      </c>
      <c r="S36" s="35" t="s">
        <v>304</v>
      </c>
      <c r="T36" s="38" t="s">
        <v>305</v>
      </c>
      <c r="U36" s="38" t="s">
        <v>306</v>
      </c>
      <c r="V36" s="36">
        <v>100</v>
      </c>
      <c r="W36" s="36"/>
      <c r="X36" s="36"/>
      <c r="Y36" s="36"/>
    </row>
    <row r="37" spans="1:25" ht="19.5" customHeight="1">
      <c r="A37" s="633" t="s">
        <v>834</v>
      </c>
      <c r="B37" s="226" t="s">
        <v>917</v>
      </c>
      <c r="C37" s="103"/>
      <c r="D37" s="102"/>
      <c r="E37" s="54">
        <v>0.375</v>
      </c>
      <c r="F37" s="54"/>
      <c r="G37" s="54"/>
      <c r="H37" s="54"/>
      <c r="I37" s="146"/>
      <c r="J37" s="54"/>
      <c r="K37" s="44"/>
      <c r="L37" s="54"/>
      <c r="M37" s="67"/>
      <c r="N37" s="67"/>
      <c r="O37" s="67"/>
      <c r="P37" s="67"/>
      <c r="Q37" s="47"/>
      <c r="R37" s="35"/>
      <c r="S37" s="35"/>
      <c r="T37" s="38"/>
      <c r="U37" s="38"/>
      <c r="V37" s="36"/>
      <c r="W37" s="36"/>
      <c r="X37" s="36"/>
      <c r="Y37" s="36"/>
    </row>
    <row r="38" spans="1:25" ht="19.5" customHeight="1">
      <c r="A38" s="633" t="s">
        <v>835</v>
      </c>
      <c r="B38" s="226" t="s">
        <v>918</v>
      </c>
      <c r="C38" s="103"/>
      <c r="D38" s="102"/>
      <c r="E38" s="54"/>
      <c r="F38" s="54">
        <v>0.375</v>
      </c>
      <c r="G38" s="54"/>
      <c r="H38" s="54"/>
      <c r="I38" s="146"/>
      <c r="J38" s="54"/>
      <c r="K38" s="44"/>
      <c r="L38" s="54"/>
      <c r="M38" s="67"/>
      <c r="N38" s="67"/>
      <c r="O38" s="67"/>
      <c r="P38" s="67"/>
      <c r="Q38" s="47"/>
      <c r="R38" s="35"/>
      <c r="S38" s="35"/>
      <c r="T38" s="38"/>
      <c r="U38" s="38"/>
      <c r="V38" s="36"/>
      <c r="W38" s="36"/>
      <c r="X38" s="36"/>
      <c r="Y38" s="36"/>
    </row>
    <row r="39" spans="1:25" ht="19.5" customHeight="1">
      <c r="A39" s="633" t="s">
        <v>836</v>
      </c>
      <c r="B39" s="226" t="s">
        <v>919</v>
      </c>
      <c r="C39" s="103"/>
      <c r="D39" s="102"/>
      <c r="E39" s="54"/>
      <c r="F39" s="54"/>
      <c r="G39" s="54">
        <v>0.375</v>
      </c>
      <c r="H39" s="54"/>
      <c r="I39" s="146"/>
      <c r="J39" s="54"/>
      <c r="K39" s="44"/>
      <c r="L39" s="54"/>
      <c r="M39" s="67"/>
      <c r="N39" s="67"/>
      <c r="O39" s="67"/>
      <c r="P39" s="67"/>
      <c r="Q39" s="47"/>
      <c r="R39" s="35"/>
      <c r="S39" s="35"/>
      <c r="T39" s="38"/>
      <c r="U39" s="38"/>
      <c r="V39" s="36"/>
      <c r="W39" s="36"/>
      <c r="X39" s="36"/>
      <c r="Y39" s="36"/>
    </row>
    <row r="40" spans="1:25" s="307" customFormat="1" ht="19.5" customHeight="1" thickBot="1">
      <c r="A40" s="633" t="s">
        <v>837</v>
      </c>
      <c r="B40" s="333" t="s">
        <v>920</v>
      </c>
      <c r="C40" s="296"/>
      <c r="D40" s="297"/>
      <c r="E40" s="298"/>
      <c r="F40" s="298"/>
      <c r="G40" s="298"/>
      <c r="H40" s="298">
        <v>0.375</v>
      </c>
      <c r="I40" s="334"/>
      <c r="J40" s="298"/>
      <c r="K40" s="300"/>
      <c r="L40" s="298"/>
      <c r="M40" s="302"/>
      <c r="N40" s="302"/>
      <c r="O40" s="302"/>
      <c r="P40" s="302"/>
      <c r="Q40" s="303"/>
      <c r="R40" s="304"/>
      <c r="S40" s="304"/>
      <c r="T40" s="305"/>
      <c r="U40" s="305"/>
      <c r="V40" s="306"/>
      <c r="W40" s="306"/>
      <c r="X40" s="306"/>
      <c r="Y40" s="306"/>
    </row>
    <row r="41" spans="1:25" s="385" customFormat="1" ht="23.25" customHeight="1" thickBot="1">
      <c r="A41" s="372" t="s">
        <v>801</v>
      </c>
      <c r="B41" s="609" t="s">
        <v>351</v>
      </c>
      <c r="C41" s="417" t="s">
        <v>303</v>
      </c>
      <c r="D41" s="418"/>
      <c r="E41" s="419">
        <v>1.5</v>
      </c>
      <c r="F41" s="419"/>
      <c r="G41" s="610"/>
      <c r="H41" s="610"/>
      <c r="I41" s="611">
        <f t="shared" ref="I41:I58" si="5">SUM(E41:H41)</f>
        <v>1.5</v>
      </c>
      <c r="J41" s="419" t="s">
        <v>349</v>
      </c>
      <c r="K41" s="421"/>
      <c r="L41" s="419" t="s">
        <v>349</v>
      </c>
      <c r="M41" s="511">
        <v>6</v>
      </c>
      <c r="N41" s="511">
        <v>6</v>
      </c>
      <c r="O41" s="511">
        <v>12</v>
      </c>
      <c r="P41" s="511"/>
      <c r="Q41" s="531">
        <f t="shared" ref="Q41:Q48" si="6">SUM(M41:O41)</f>
        <v>24</v>
      </c>
      <c r="R41" s="424">
        <v>100</v>
      </c>
      <c r="S41" s="424" t="s">
        <v>304</v>
      </c>
      <c r="T41" s="425" t="s">
        <v>305</v>
      </c>
      <c r="U41" s="425" t="s">
        <v>306</v>
      </c>
      <c r="V41" s="427">
        <v>100</v>
      </c>
      <c r="W41" s="427"/>
      <c r="X41" s="427"/>
      <c r="Y41" s="427"/>
    </row>
    <row r="42" spans="1:25" s="385" customFormat="1" ht="23.25" customHeight="1" thickBot="1">
      <c r="A42" s="372" t="s">
        <v>802</v>
      </c>
      <c r="B42" s="609" t="s">
        <v>352</v>
      </c>
      <c r="C42" s="417" t="s">
        <v>303</v>
      </c>
      <c r="D42" s="418"/>
      <c r="E42" s="419">
        <v>1.5</v>
      </c>
      <c r="F42" s="419"/>
      <c r="G42" s="610"/>
      <c r="H42" s="610"/>
      <c r="I42" s="611">
        <f t="shared" si="5"/>
        <v>1.5</v>
      </c>
      <c r="J42" s="419" t="s">
        <v>349</v>
      </c>
      <c r="K42" s="421"/>
      <c r="L42" s="419" t="s">
        <v>349</v>
      </c>
      <c r="M42" s="381">
        <v>4.5</v>
      </c>
      <c r="N42" s="381">
        <v>9</v>
      </c>
      <c r="O42" s="381">
        <v>9</v>
      </c>
      <c r="P42" s="381"/>
      <c r="Q42" s="531">
        <f t="shared" si="6"/>
        <v>22.5</v>
      </c>
      <c r="R42" s="424">
        <v>100</v>
      </c>
      <c r="S42" s="424" t="s">
        <v>304</v>
      </c>
      <c r="T42" s="425" t="s">
        <v>305</v>
      </c>
      <c r="U42" s="425" t="s">
        <v>306</v>
      </c>
      <c r="V42" s="427">
        <v>100</v>
      </c>
      <c r="W42" s="427"/>
      <c r="X42" s="427"/>
      <c r="Y42" s="427"/>
    </row>
    <row r="43" spans="1:25" s="385" customFormat="1" ht="23.25" customHeight="1" thickBot="1">
      <c r="A43" s="372" t="s">
        <v>803</v>
      </c>
      <c r="B43" s="612" t="s">
        <v>353</v>
      </c>
      <c r="C43" s="417" t="s">
        <v>303</v>
      </c>
      <c r="D43" s="418"/>
      <c r="E43" s="419"/>
      <c r="F43" s="419">
        <v>1.5</v>
      </c>
      <c r="G43" s="419"/>
      <c r="H43" s="419"/>
      <c r="I43" s="611">
        <f t="shared" si="5"/>
        <v>1.5</v>
      </c>
      <c r="J43" s="419" t="s">
        <v>349</v>
      </c>
      <c r="K43" s="421"/>
      <c r="L43" s="419" t="s">
        <v>349</v>
      </c>
      <c r="M43" s="381">
        <v>4</v>
      </c>
      <c r="N43" s="381">
        <v>6</v>
      </c>
      <c r="O43" s="381">
        <v>12</v>
      </c>
      <c r="P43" s="381"/>
      <c r="Q43" s="531">
        <f t="shared" si="6"/>
        <v>22</v>
      </c>
      <c r="R43" s="424">
        <v>100</v>
      </c>
      <c r="S43" s="424" t="s">
        <v>304</v>
      </c>
      <c r="T43" s="425" t="s">
        <v>305</v>
      </c>
      <c r="U43" s="425" t="s">
        <v>306</v>
      </c>
      <c r="V43" s="427">
        <v>100</v>
      </c>
      <c r="W43" s="427"/>
      <c r="X43" s="427"/>
      <c r="Y43" s="427"/>
    </row>
    <row r="44" spans="1:25" s="385" customFormat="1" ht="23.25" customHeight="1" thickBot="1">
      <c r="A44" s="372" t="s">
        <v>804</v>
      </c>
      <c r="B44" s="612" t="s">
        <v>354</v>
      </c>
      <c r="C44" s="417" t="s">
        <v>303</v>
      </c>
      <c r="D44" s="418"/>
      <c r="E44" s="419"/>
      <c r="F44" s="419">
        <v>1.5</v>
      </c>
      <c r="G44" s="419"/>
      <c r="H44" s="419"/>
      <c r="I44" s="611">
        <f t="shared" si="5"/>
        <v>1.5</v>
      </c>
      <c r="J44" s="419" t="s">
        <v>349</v>
      </c>
      <c r="K44" s="421"/>
      <c r="L44" s="419" t="s">
        <v>349</v>
      </c>
      <c r="M44" s="381">
        <v>4</v>
      </c>
      <c r="N44" s="381">
        <v>6</v>
      </c>
      <c r="O44" s="381">
        <v>9</v>
      </c>
      <c r="P44" s="381"/>
      <c r="Q44" s="531">
        <f t="shared" si="6"/>
        <v>19</v>
      </c>
      <c r="R44" s="424">
        <v>100</v>
      </c>
      <c r="S44" s="424" t="s">
        <v>304</v>
      </c>
      <c r="T44" s="425" t="s">
        <v>305</v>
      </c>
      <c r="U44" s="425" t="s">
        <v>306</v>
      </c>
      <c r="V44" s="427">
        <v>100</v>
      </c>
      <c r="W44" s="427"/>
      <c r="X44" s="427"/>
      <c r="Y44" s="427"/>
    </row>
    <row r="45" spans="1:25" s="385" customFormat="1" ht="23.25" customHeight="1" thickBot="1">
      <c r="A45" s="372" t="s">
        <v>805</v>
      </c>
      <c r="B45" s="613" t="s">
        <v>355</v>
      </c>
      <c r="C45" s="417" t="s">
        <v>303</v>
      </c>
      <c r="D45" s="418"/>
      <c r="E45" s="419"/>
      <c r="F45" s="419"/>
      <c r="G45" s="419">
        <v>1.5</v>
      </c>
      <c r="H45" s="419"/>
      <c r="I45" s="611">
        <f t="shared" si="5"/>
        <v>1.5</v>
      </c>
      <c r="J45" s="419" t="s">
        <v>349</v>
      </c>
      <c r="K45" s="421"/>
      <c r="L45" s="419" t="s">
        <v>349</v>
      </c>
      <c r="M45" s="381">
        <v>4</v>
      </c>
      <c r="N45" s="381">
        <v>6</v>
      </c>
      <c r="O45" s="381">
        <v>12</v>
      </c>
      <c r="P45" s="381"/>
      <c r="Q45" s="531">
        <f t="shared" si="6"/>
        <v>22</v>
      </c>
      <c r="R45" s="424">
        <v>100</v>
      </c>
      <c r="S45" s="424" t="s">
        <v>304</v>
      </c>
      <c r="T45" s="425" t="s">
        <v>305</v>
      </c>
      <c r="U45" s="425" t="s">
        <v>306</v>
      </c>
      <c r="V45" s="427">
        <v>100</v>
      </c>
      <c r="W45" s="427"/>
      <c r="X45" s="427"/>
      <c r="Y45" s="427"/>
    </row>
    <row r="46" spans="1:25" s="385" customFormat="1" ht="23.25" customHeight="1" thickBot="1">
      <c r="A46" s="372" t="s">
        <v>806</v>
      </c>
      <c r="B46" s="613" t="s">
        <v>356</v>
      </c>
      <c r="C46" s="417" t="s">
        <v>303</v>
      </c>
      <c r="D46" s="418"/>
      <c r="E46" s="419"/>
      <c r="F46" s="419"/>
      <c r="G46" s="419">
        <v>1.5</v>
      </c>
      <c r="H46" s="419"/>
      <c r="I46" s="611">
        <f t="shared" si="5"/>
        <v>1.5</v>
      </c>
      <c r="J46" s="419" t="s">
        <v>349</v>
      </c>
      <c r="K46" s="421"/>
      <c r="L46" s="419" t="s">
        <v>349</v>
      </c>
      <c r="M46" s="381">
        <v>4.5</v>
      </c>
      <c r="N46" s="381">
        <v>4.5</v>
      </c>
      <c r="O46" s="381">
        <v>12</v>
      </c>
      <c r="P46" s="381"/>
      <c r="Q46" s="531">
        <f t="shared" si="6"/>
        <v>21</v>
      </c>
      <c r="R46" s="424">
        <v>100</v>
      </c>
      <c r="S46" s="424" t="s">
        <v>304</v>
      </c>
      <c r="T46" s="425" t="s">
        <v>305</v>
      </c>
      <c r="U46" s="425" t="s">
        <v>306</v>
      </c>
      <c r="V46" s="427">
        <v>100</v>
      </c>
      <c r="W46" s="427"/>
      <c r="X46" s="427"/>
      <c r="Y46" s="427"/>
    </row>
    <row r="47" spans="1:25" s="385" customFormat="1" ht="23.25" customHeight="1" thickBot="1">
      <c r="A47" s="372" t="s">
        <v>807</v>
      </c>
      <c r="B47" s="615" t="s">
        <v>357</v>
      </c>
      <c r="C47" s="417" t="s">
        <v>303</v>
      </c>
      <c r="D47" s="418"/>
      <c r="E47" s="419"/>
      <c r="F47" s="419"/>
      <c r="G47" s="419"/>
      <c r="H47" s="419">
        <v>2</v>
      </c>
      <c r="I47" s="611">
        <f t="shared" si="5"/>
        <v>2</v>
      </c>
      <c r="J47" s="419" t="s">
        <v>349</v>
      </c>
      <c r="K47" s="421"/>
      <c r="L47" s="419" t="s">
        <v>349</v>
      </c>
      <c r="M47" s="381"/>
      <c r="N47" s="381">
        <v>13.5</v>
      </c>
      <c r="O47" s="381">
        <v>9</v>
      </c>
      <c r="P47" s="381"/>
      <c r="Q47" s="531">
        <f t="shared" si="6"/>
        <v>22.5</v>
      </c>
      <c r="R47" s="424">
        <v>100</v>
      </c>
      <c r="S47" s="424" t="s">
        <v>304</v>
      </c>
      <c r="T47" s="425" t="s">
        <v>305</v>
      </c>
      <c r="U47" s="425" t="s">
        <v>306</v>
      </c>
      <c r="V47" s="427">
        <v>100</v>
      </c>
      <c r="W47" s="427"/>
      <c r="X47" s="427"/>
      <c r="Y47" s="427"/>
    </row>
    <row r="48" spans="1:25" ht="23.25" customHeight="1" thickBot="1">
      <c r="A48" s="329" t="s">
        <v>808</v>
      </c>
      <c r="B48" s="225" t="s">
        <v>972</v>
      </c>
      <c r="C48" s="283" t="s">
        <v>314</v>
      </c>
      <c r="D48" s="284"/>
      <c r="E48" s="310"/>
      <c r="F48" s="310"/>
      <c r="G48" s="310"/>
      <c r="H48" s="310"/>
      <c r="I48" s="608">
        <f>E49+F50+G51</f>
        <v>3</v>
      </c>
      <c r="J48" s="310" t="s">
        <v>349</v>
      </c>
      <c r="K48" s="287"/>
      <c r="L48" s="310" t="s">
        <v>349</v>
      </c>
      <c r="M48" s="614"/>
      <c r="N48" s="289">
        <v>0</v>
      </c>
      <c r="O48" s="289">
        <v>0</v>
      </c>
      <c r="P48" s="289">
        <v>12</v>
      </c>
      <c r="Q48" s="531">
        <f>SUM(M48:P48)</f>
        <v>12</v>
      </c>
      <c r="R48" s="291">
        <v>100</v>
      </c>
      <c r="S48" s="292" t="s">
        <v>315</v>
      </c>
      <c r="T48" s="315" t="s">
        <v>316</v>
      </c>
      <c r="U48" s="292" t="s">
        <v>317</v>
      </c>
      <c r="V48" s="293">
        <v>100</v>
      </c>
      <c r="W48" s="293"/>
      <c r="X48" s="293"/>
      <c r="Y48" s="293"/>
    </row>
    <row r="49" spans="1:25" ht="18.75" customHeight="1">
      <c r="A49" s="633" t="s">
        <v>838</v>
      </c>
      <c r="B49" s="335" t="s">
        <v>921</v>
      </c>
      <c r="C49" s="227"/>
      <c r="D49" s="102"/>
      <c r="E49" s="54">
        <v>1</v>
      </c>
      <c r="F49" s="54"/>
      <c r="G49" s="54"/>
      <c r="H49" s="54"/>
      <c r="I49" s="146"/>
      <c r="J49" s="54"/>
      <c r="K49" s="44"/>
      <c r="L49" s="54"/>
      <c r="M49" s="67"/>
      <c r="N49" s="67"/>
      <c r="O49" s="67"/>
      <c r="P49" s="67"/>
      <c r="Q49" s="47"/>
      <c r="R49" s="35"/>
      <c r="S49" s="38"/>
      <c r="T49" s="37"/>
      <c r="U49" s="38"/>
      <c r="V49" s="36"/>
      <c r="W49" s="36"/>
      <c r="X49" s="36"/>
      <c r="Y49" s="36"/>
    </row>
    <row r="50" spans="1:25" ht="18.75" customHeight="1">
      <c r="A50" s="633" t="s">
        <v>839</v>
      </c>
      <c r="B50" s="335" t="s">
        <v>922</v>
      </c>
      <c r="C50" s="227"/>
      <c r="D50" s="102"/>
      <c r="E50" s="54"/>
      <c r="F50" s="54">
        <v>1</v>
      </c>
      <c r="G50" s="54"/>
      <c r="H50" s="54"/>
      <c r="I50" s="146"/>
      <c r="J50" s="54"/>
      <c r="K50" s="44"/>
      <c r="L50" s="54"/>
      <c r="M50" s="67"/>
      <c r="N50" s="67"/>
      <c r="O50" s="67"/>
      <c r="P50" s="67"/>
      <c r="Q50" s="47"/>
      <c r="R50" s="35"/>
      <c r="S50" s="38"/>
      <c r="T50" s="37"/>
      <c r="U50" s="38"/>
      <c r="V50" s="36"/>
      <c r="W50" s="36"/>
      <c r="X50" s="36"/>
      <c r="Y50" s="36"/>
    </row>
    <row r="51" spans="1:25" s="307" customFormat="1" ht="18.75" customHeight="1" thickBot="1">
      <c r="A51" s="633" t="s">
        <v>840</v>
      </c>
      <c r="B51" s="345" t="s">
        <v>923</v>
      </c>
      <c r="C51" s="346"/>
      <c r="D51" s="297"/>
      <c r="E51" s="298"/>
      <c r="F51" s="298"/>
      <c r="G51" s="298">
        <v>1</v>
      </c>
      <c r="H51" s="298"/>
      <c r="I51" s="334"/>
      <c r="J51" s="298"/>
      <c r="K51" s="300"/>
      <c r="L51" s="298"/>
      <c r="M51" s="302"/>
      <c r="N51" s="302"/>
      <c r="O51" s="302"/>
      <c r="P51" s="302"/>
      <c r="Q51" s="303"/>
      <c r="R51" s="304"/>
      <c r="S51" s="305"/>
      <c r="T51" s="327"/>
      <c r="U51" s="305"/>
      <c r="V51" s="306"/>
      <c r="W51" s="306"/>
      <c r="X51" s="306"/>
      <c r="Y51" s="306"/>
    </row>
    <row r="52" spans="1:25" s="385" customFormat="1" ht="23.25" customHeight="1" thickBot="1">
      <c r="A52" s="372" t="s">
        <v>809</v>
      </c>
      <c r="B52" s="626" t="s">
        <v>358</v>
      </c>
      <c r="C52" s="417" t="s">
        <v>314</v>
      </c>
      <c r="D52" s="418"/>
      <c r="E52" s="419"/>
      <c r="F52" s="610"/>
      <c r="G52" s="419"/>
      <c r="H52" s="419">
        <v>2</v>
      </c>
      <c r="I52" s="611">
        <f t="shared" si="5"/>
        <v>2</v>
      </c>
      <c r="J52" s="419" t="s">
        <v>349</v>
      </c>
      <c r="K52" s="421"/>
      <c r="L52" s="419" t="s">
        <v>349</v>
      </c>
      <c r="M52" s="381"/>
      <c r="N52" s="381">
        <v>6</v>
      </c>
      <c r="O52" s="381">
        <v>6</v>
      </c>
      <c r="P52" s="381">
        <v>3</v>
      </c>
      <c r="Q52" s="531">
        <f>SUM(M52:P52)</f>
        <v>15</v>
      </c>
      <c r="R52" s="424">
        <v>100</v>
      </c>
      <c r="S52" s="425" t="s">
        <v>315</v>
      </c>
      <c r="T52" s="426" t="s">
        <v>316</v>
      </c>
      <c r="U52" s="425" t="s">
        <v>317</v>
      </c>
      <c r="V52" s="427">
        <v>100</v>
      </c>
      <c r="W52" s="427"/>
      <c r="X52" s="427"/>
      <c r="Y52" s="427"/>
    </row>
    <row r="53" spans="1:25" ht="23.25" customHeight="1" thickBot="1">
      <c r="A53" s="329" t="s">
        <v>810</v>
      </c>
      <c r="B53" s="225" t="s">
        <v>973</v>
      </c>
      <c r="C53" s="283" t="s">
        <v>314</v>
      </c>
      <c r="D53" s="284"/>
      <c r="E53" s="310"/>
      <c r="F53" s="310"/>
      <c r="G53" s="310"/>
      <c r="H53" s="310"/>
      <c r="I53" s="608">
        <f>E54+F55+G56+H57</f>
        <v>2</v>
      </c>
      <c r="J53" s="310" t="s">
        <v>349</v>
      </c>
      <c r="K53" s="287"/>
      <c r="L53" s="310" t="s">
        <v>349</v>
      </c>
      <c r="M53" s="289"/>
      <c r="N53" s="289">
        <v>6</v>
      </c>
      <c r="O53" s="289">
        <v>6</v>
      </c>
      <c r="P53" s="289">
        <v>3</v>
      </c>
      <c r="Q53" s="531">
        <f>SUM(M53:P53)</f>
        <v>15</v>
      </c>
      <c r="R53" s="291">
        <v>100</v>
      </c>
      <c r="S53" s="292" t="s">
        <v>315</v>
      </c>
      <c r="T53" s="315" t="s">
        <v>316</v>
      </c>
      <c r="U53" s="292" t="s">
        <v>317</v>
      </c>
      <c r="V53" s="293">
        <v>100</v>
      </c>
      <c r="W53" s="293"/>
      <c r="X53" s="293"/>
      <c r="Y53" s="293"/>
    </row>
    <row r="54" spans="1:25" ht="19.5" customHeight="1">
      <c r="A54" s="633" t="s">
        <v>841</v>
      </c>
      <c r="B54" s="335" t="s">
        <v>924</v>
      </c>
      <c r="C54" s="227"/>
      <c r="D54" s="102"/>
      <c r="E54" s="54">
        <v>0.5</v>
      </c>
      <c r="F54" s="54"/>
      <c r="G54" s="54"/>
      <c r="H54" s="54"/>
      <c r="I54" s="146"/>
      <c r="J54" s="54"/>
      <c r="K54" s="44"/>
      <c r="L54" s="54"/>
      <c r="M54" s="67"/>
      <c r="N54" s="67"/>
      <c r="O54" s="67"/>
      <c r="P54" s="67"/>
      <c r="Q54" s="47"/>
      <c r="R54" s="35"/>
      <c r="S54" s="38"/>
      <c r="T54" s="37"/>
      <c r="U54" s="38"/>
      <c r="V54" s="36"/>
      <c r="W54" s="36"/>
      <c r="X54" s="36"/>
      <c r="Y54" s="36"/>
    </row>
    <row r="55" spans="1:25" ht="19.5" customHeight="1">
      <c r="A55" s="633" t="s">
        <v>842</v>
      </c>
      <c r="B55" s="335" t="s">
        <v>925</v>
      </c>
      <c r="C55" s="227"/>
      <c r="D55" s="102"/>
      <c r="E55" s="54"/>
      <c r="F55" s="54">
        <v>0.5</v>
      </c>
      <c r="G55" s="54"/>
      <c r="H55" s="54"/>
      <c r="I55" s="146"/>
      <c r="J55" s="54"/>
      <c r="K55" s="44"/>
      <c r="L55" s="54"/>
      <c r="M55" s="67"/>
      <c r="N55" s="67"/>
      <c r="O55" s="67"/>
      <c r="P55" s="67"/>
      <c r="Q55" s="47"/>
      <c r="R55" s="35"/>
      <c r="S55" s="38"/>
      <c r="T55" s="37"/>
      <c r="U55" s="38"/>
      <c r="V55" s="36"/>
      <c r="W55" s="36"/>
      <c r="X55" s="36"/>
      <c r="Y55" s="36"/>
    </row>
    <row r="56" spans="1:25" ht="19.5" customHeight="1">
      <c r="A56" s="633" t="s">
        <v>843</v>
      </c>
      <c r="B56" s="335" t="s">
        <v>926</v>
      </c>
      <c r="C56" s="227"/>
      <c r="D56" s="102"/>
      <c r="E56" s="54"/>
      <c r="F56" s="54"/>
      <c r="G56" s="54">
        <v>0.5</v>
      </c>
      <c r="H56" s="54"/>
      <c r="I56" s="146"/>
      <c r="J56" s="54"/>
      <c r="K56" s="44"/>
      <c r="L56" s="54"/>
      <c r="M56" s="67"/>
      <c r="N56" s="67"/>
      <c r="O56" s="67"/>
      <c r="P56" s="67"/>
      <c r="Q56" s="47"/>
      <c r="R56" s="35"/>
      <c r="S56" s="38"/>
      <c r="T56" s="37"/>
      <c r="U56" s="38"/>
      <c r="V56" s="36"/>
      <c r="W56" s="36"/>
      <c r="X56" s="36"/>
      <c r="Y56" s="36"/>
    </row>
    <row r="57" spans="1:25" ht="18.75" customHeight="1" thickBot="1">
      <c r="A57" s="633" t="s">
        <v>844</v>
      </c>
      <c r="B57" s="335" t="s">
        <v>927</v>
      </c>
      <c r="C57" s="616"/>
      <c r="D57" s="617"/>
      <c r="E57" s="447"/>
      <c r="F57" s="447"/>
      <c r="G57" s="447"/>
      <c r="H57" s="447">
        <v>0.5</v>
      </c>
      <c r="I57" s="618"/>
      <c r="J57" s="447"/>
      <c r="K57" s="445"/>
      <c r="L57" s="447"/>
      <c r="M57" s="511"/>
      <c r="N57" s="511"/>
      <c r="O57" s="511"/>
      <c r="P57" s="511"/>
      <c r="Q57" s="591"/>
      <c r="R57" s="450"/>
      <c r="S57" s="451"/>
      <c r="T57" s="513"/>
      <c r="U57" s="451"/>
      <c r="V57" s="452"/>
      <c r="W57" s="452"/>
      <c r="X57" s="452"/>
      <c r="Y57" s="452"/>
    </row>
    <row r="58" spans="1:25" s="385" customFormat="1" ht="23.25" customHeight="1" thickBot="1">
      <c r="A58" s="351" t="s">
        <v>811</v>
      </c>
      <c r="B58" s="635" t="s">
        <v>384</v>
      </c>
      <c r="C58" s="417" t="s">
        <v>314</v>
      </c>
      <c r="D58" s="418"/>
      <c r="E58" s="419" t="s">
        <v>349</v>
      </c>
      <c r="F58" s="419" t="s">
        <v>349</v>
      </c>
      <c r="G58" s="419" t="s">
        <v>349</v>
      </c>
      <c r="H58" s="419" t="s">
        <v>349</v>
      </c>
      <c r="I58" s="611">
        <f t="shared" si="5"/>
        <v>0</v>
      </c>
      <c r="J58" s="419" t="s">
        <v>349</v>
      </c>
      <c r="K58" s="421"/>
      <c r="L58" s="419" t="s">
        <v>349</v>
      </c>
      <c r="M58" s="423"/>
      <c r="N58" s="381"/>
      <c r="O58" s="381"/>
      <c r="P58" s="381">
        <v>10</v>
      </c>
      <c r="Q58" s="290">
        <f>SUM(M58:P58)</f>
        <v>10</v>
      </c>
      <c r="R58" s="424"/>
      <c r="S58" s="425"/>
      <c r="T58" s="426"/>
      <c r="U58" s="425"/>
      <c r="V58" s="427"/>
      <c r="W58" s="427"/>
      <c r="X58" s="427"/>
      <c r="Y58" s="427"/>
    </row>
    <row r="59" spans="1:25" ht="23.25" customHeight="1">
      <c r="A59" s="329" t="s">
        <v>812</v>
      </c>
      <c r="B59" s="627" t="s">
        <v>974</v>
      </c>
      <c r="C59" s="283" t="s">
        <v>321</v>
      </c>
      <c r="D59" s="284"/>
      <c r="E59" s="619"/>
      <c r="F59" s="619"/>
      <c r="G59" s="619"/>
      <c r="H59" s="619"/>
      <c r="I59" s="620">
        <f>E60+F61+G62+H63</f>
        <v>3</v>
      </c>
      <c r="J59" s="310"/>
      <c r="K59" s="287"/>
      <c r="L59" s="310"/>
      <c r="M59" s="407"/>
      <c r="N59" s="289">
        <v>6</v>
      </c>
      <c r="O59" s="289"/>
      <c r="P59" s="289">
        <v>6</v>
      </c>
      <c r="Q59" s="290">
        <f>SUM(M59:P59)</f>
        <v>12</v>
      </c>
      <c r="R59" s="291"/>
      <c r="S59" s="292"/>
      <c r="T59" s="315"/>
      <c r="U59" s="292"/>
      <c r="V59" s="293"/>
      <c r="W59" s="293"/>
      <c r="X59" s="293"/>
      <c r="Y59" s="293"/>
    </row>
    <row r="60" spans="1:25" ht="19.5" customHeight="1">
      <c r="A60" s="633" t="s">
        <v>845</v>
      </c>
      <c r="B60" s="359" t="s">
        <v>783</v>
      </c>
      <c r="C60" s="103"/>
      <c r="D60" s="147"/>
      <c r="E60" s="98">
        <v>0.75</v>
      </c>
      <c r="F60" s="98"/>
      <c r="G60" s="98"/>
      <c r="H60" s="98"/>
      <c r="I60" s="148"/>
      <c r="J60" s="54"/>
      <c r="K60" s="44"/>
      <c r="L60" s="54"/>
      <c r="M60" s="46"/>
      <c r="N60" s="67"/>
      <c r="O60" s="67"/>
      <c r="P60" s="67"/>
      <c r="Q60" s="47"/>
      <c r="R60" s="35"/>
      <c r="S60" s="38"/>
      <c r="T60" s="37"/>
      <c r="U60" s="38"/>
      <c r="V60" s="36"/>
      <c r="W60" s="36"/>
      <c r="X60" s="36"/>
      <c r="Y60" s="36"/>
    </row>
    <row r="61" spans="1:25" ht="19.5" customHeight="1">
      <c r="A61" s="633" t="s">
        <v>846</v>
      </c>
      <c r="B61" s="359" t="s">
        <v>784</v>
      </c>
      <c r="C61" s="103"/>
      <c r="D61" s="147"/>
      <c r="E61" s="98"/>
      <c r="F61" s="98">
        <v>0.75</v>
      </c>
      <c r="G61" s="98"/>
      <c r="H61" s="98"/>
      <c r="I61" s="148"/>
      <c r="J61" s="54"/>
      <c r="K61" s="44"/>
      <c r="L61" s="54"/>
      <c r="M61" s="46"/>
      <c r="N61" s="46"/>
      <c r="O61" s="46"/>
      <c r="P61" s="46"/>
      <c r="Q61" s="47"/>
      <c r="R61" s="35"/>
      <c r="S61" s="38"/>
      <c r="T61" s="37"/>
      <c r="U61" s="38"/>
      <c r="V61" s="36"/>
      <c r="W61" s="36"/>
      <c r="X61" s="36"/>
      <c r="Y61" s="36"/>
    </row>
    <row r="62" spans="1:25" ht="19.5" customHeight="1">
      <c r="A62" s="633" t="s">
        <v>847</v>
      </c>
      <c r="B62" s="359" t="s">
        <v>785</v>
      </c>
      <c r="C62" s="103"/>
      <c r="D62" s="147"/>
      <c r="E62" s="98"/>
      <c r="F62" s="98"/>
      <c r="G62" s="98">
        <v>0.75</v>
      </c>
      <c r="H62" s="98"/>
      <c r="I62" s="148"/>
      <c r="J62" s="54"/>
      <c r="K62" s="44"/>
      <c r="L62" s="54"/>
      <c r="M62" s="46"/>
      <c r="N62" s="46"/>
      <c r="O62" s="46"/>
      <c r="P62" s="46"/>
      <c r="Q62" s="47"/>
      <c r="R62" s="35"/>
      <c r="S62" s="38"/>
      <c r="T62" s="37"/>
      <c r="U62" s="38"/>
      <c r="V62" s="36"/>
      <c r="W62" s="36"/>
      <c r="X62" s="36"/>
      <c r="Y62" s="36"/>
    </row>
    <row r="63" spans="1:25" s="307" customFormat="1" ht="19.5" customHeight="1" thickBot="1">
      <c r="A63" s="634" t="s">
        <v>848</v>
      </c>
      <c r="B63" s="621" t="s">
        <v>786</v>
      </c>
      <c r="C63" s="296"/>
      <c r="D63" s="622"/>
      <c r="E63" s="623"/>
      <c r="F63" s="623"/>
      <c r="G63" s="623"/>
      <c r="H63" s="623">
        <v>0.75</v>
      </c>
      <c r="I63" s="624"/>
      <c r="J63" s="298"/>
      <c r="K63" s="300"/>
      <c r="L63" s="298"/>
      <c r="M63" s="625"/>
      <c r="N63" s="625"/>
      <c r="O63" s="625"/>
      <c r="P63" s="625"/>
      <c r="Q63" s="303"/>
      <c r="R63" s="304"/>
      <c r="S63" s="305"/>
      <c r="T63" s="327"/>
      <c r="U63" s="305"/>
      <c r="V63" s="306"/>
      <c r="W63" s="306"/>
      <c r="X63" s="306"/>
      <c r="Y63" s="306"/>
    </row>
    <row r="64" spans="1:25" ht="14.7">
      <c r="A64" s="166"/>
      <c r="B64" s="360"/>
      <c r="C64" s="525"/>
      <c r="D64" s="525"/>
      <c r="E64" s="360"/>
      <c r="F64" s="360"/>
      <c r="G64" s="360"/>
      <c r="H64" s="360"/>
      <c r="I64" s="360"/>
      <c r="J64" s="310"/>
      <c r="K64" s="287"/>
      <c r="L64" s="310"/>
      <c r="M64" s="413"/>
      <c r="N64" s="414"/>
      <c r="O64" s="414"/>
      <c r="P64" s="414"/>
      <c r="Q64" s="415"/>
      <c r="R64" s="291"/>
      <c r="S64" s="292"/>
      <c r="T64" s="315"/>
      <c r="U64" s="292"/>
      <c r="V64" s="293"/>
      <c r="W64" s="293"/>
      <c r="X64" s="293"/>
      <c r="Y64" s="293"/>
    </row>
    <row r="65" spans="1:25" ht="14.7">
      <c r="A65" s="166"/>
      <c r="B65" s="51"/>
      <c r="C65" s="44"/>
      <c r="D65" s="44"/>
      <c r="E65" s="51"/>
      <c r="F65" s="51"/>
      <c r="G65" s="51"/>
      <c r="H65" s="51"/>
      <c r="I65" s="51"/>
      <c r="J65" s="51"/>
      <c r="K65" s="44"/>
      <c r="L65" s="51"/>
      <c r="M65" s="125">
        <f>SUM(M10:M64)</f>
        <v>36</v>
      </c>
      <c r="N65" s="125">
        <f>SUM(N10:N64)</f>
        <v>111</v>
      </c>
      <c r="O65" s="125">
        <f>SUM(O10:O64)</f>
        <v>120</v>
      </c>
      <c r="P65" s="125">
        <f>SUM(P10:P64)</f>
        <v>43</v>
      </c>
      <c r="Q65" s="88">
        <f>SUM(M65:P65)</f>
        <v>310</v>
      </c>
      <c r="R65" s="35"/>
      <c r="S65" s="38"/>
      <c r="T65" s="37"/>
      <c r="U65" s="38"/>
      <c r="V65" s="36"/>
      <c r="W65" s="36"/>
      <c r="X65" s="36"/>
      <c r="Y65" s="36"/>
    </row>
    <row r="66" spans="1:25" ht="14.7">
      <c r="A66" s="166"/>
      <c r="B66" s="51"/>
      <c r="C66" s="48"/>
      <c r="D66" s="81"/>
      <c r="E66" s="51"/>
      <c r="F66" s="24"/>
      <c r="G66" s="25"/>
      <c r="H66" s="25"/>
      <c r="I66" s="25"/>
      <c r="J66" s="24"/>
      <c r="K66" s="26"/>
      <c r="L66" s="25"/>
      <c r="M66" s="125"/>
      <c r="N66" s="125"/>
      <c r="O66" s="125"/>
      <c r="P66" s="125"/>
      <c r="Q66" s="88"/>
      <c r="R66" s="35"/>
      <c r="S66" s="38"/>
      <c r="T66" s="37"/>
      <c r="U66" s="38"/>
      <c r="V66" s="36"/>
      <c r="W66" s="36"/>
      <c r="X66" s="36"/>
      <c r="Y66" s="36"/>
    </row>
    <row r="67" spans="1:25" ht="14.7">
      <c r="A67" s="166"/>
      <c r="B67" s="82" t="s">
        <v>385</v>
      </c>
      <c r="C67" s="82"/>
      <c r="D67" s="82"/>
      <c r="E67" s="82"/>
      <c r="F67" s="163" t="s">
        <v>386</v>
      </c>
      <c r="G67" s="27"/>
      <c r="H67" s="27"/>
      <c r="I67" s="27"/>
      <c r="J67" s="27"/>
      <c r="K67" s="27"/>
      <c r="L67" s="27"/>
      <c r="M67" s="165"/>
      <c r="N67" s="165"/>
      <c r="O67" s="165"/>
      <c r="P67" s="165"/>
      <c r="Q67" s="165"/>
      <c r="R67" s="35"/>
      <c r="S67" s="38"/>
      <c r="T67" s="37"/>
      <c r="U67" s="38"/>
      <c r="V67" s="36"/>
      <c r="W67" s="36"/>
      <c r="X67" s="36"/>
      <c r="Y67" s="36"/>
    </row>
    <row r="68" spans="1:25" ht="14.7">
      <c r="A68" s="166"/>
      <c r="B68" s="82" t="s">
        <v>387</v>
      </c>
      <c r="C68" s="58"/>
      <c r="D68" s="58"/>
      <c r="E68" s="163"/>
      <c r="F68" s="27"/>
      <c r="G68" s="27"/>
      <c r="H68" s="27"/>
      <c r="I68" s="27"/>
      <c r="J68" s="27"/>
      <c r="K68" s="28"/>
      <c r="L68" s="27"/>
      <c r="M68" s="168"/>
      <c r="N68" s="168"/>
      <c r="O68" s="168"/>
      <c r="P68" s="168"/>
      <c r="Q68" s="168"/>
      <c r="R68" s="35"/>
      <c r="S68" s="38"/>
      <c r="T68" s="37"/>
      <c r="U68" s="38"/>
      <c r="V68" s="36"/>
      <c r="W68" s="36"/>
      <c r="X68" s="36"/>
      <c r="Y68" s="36"/>
    </row>
    <row r="69" spans="1:25" ht="14.7">
      <c r="A69" s="166"/>
      <c r="B69" s="126"/>
      <c r="C69" s="127"/>
      <c r="D69" s="127"/>
      <c r="E69" s="126"/>
      <c r="F69" s="30"/>
      <c r="G69" s="31"/>
      <c r="H69" s="31"/>
      <c r="I69" s="31"/>
      <c r="J69" s="31"/>
      <c r="K69" s="32"/>
      <c r="L69" s="31"/>
      <c r="M69" s="127"/>
      <c r="N69" s="127"/>
      <c r="O69" s="127"/>
      <c r="P69" s="127"/>
      <c r="Q69" s="127"/>
      <c r="R69" s="35"/>
      <c r="S69" s="38"/>
      <c r="T69" s="37"/>
      <c r="U69" s="38"/>
      <c r="V69" s="36"/>
      <c r="W69" s="36"/>
      <c r="X69" s="36"/>
      <c r="Y69" s="36"/>
    </row>
    <row r="70" spans="1:25" ht="14.7">
      <c r="A70" s="166"/>
      <c r="B70" s="50" t="s">
        <v>363</v>
      </c>
      <c r="C70" s="55"/>
      <c r="D70" s="55">
        <v>30</v>
      </c>
      <c r="E70" s="50"/>
      <c r="F70" s="50"/>
      <c r="G70" s="50"/>
      <c r="H70" s="50"/>
      <c r="I70" s="50"/>
      <c r="J70" s="50"/>
      <c r="K70" s="50"/>
      <c r="L70" s="50"/>
      <c r="M70" s="112"/>
      <c r="N70" s="112"/>
      <c r="O70" s="112"/>
      <c r="P70" s="112"/>
      <c r="Q70" s="112"/>
      <c r="R70" s="35"/>
      <c r="S70" s="38"/>
      <c r="T70" s="37"/>
      <c r="U70" s="38"/>
      <c r="V70" s="36"/>
      <c r="W70" s="36"/>
      <c r="X70" s="36"/>
      <c r="Y70" s="36"/>
    </row>
    <row r="71" spans="1:25" ht="14.7">
      <c r="A71" s="166"/>
      <c r="B71" s="142" t="s">
        <v>350</v>
      </c>
      <c r="C71" s="48"/>
      <c r="D71" s="44"/>
      <c r="E71" s="56"/>
      <c r="F71" s="56"/>
      <c r="G71" s="56"/>
      <c r="H71" s="56"/>
      <c r="I71" s="56"/>
      <c r="J71" s="54"/>
      <c r="K71" s="44"/>
      <c r="L71" s="54"/>
      <c r="M71" s="140"/>
      <c r="N71" s="140"/>
      <c r="O71" s="140"/>
      <c r="P71" s="140"/>
      <c r="Q71" s="141"/>
      <c r="R71" s="35"/>
      <c r="S71" s="38"/>
      <c r="T71" s="37"/>
      <c r="U71" s="38"/>
      <c r="V71" s="36"/>
      <c r="W71" s="36"/>
      <c r="X71" s="36"/>
      <c r="Y71" s="36"/>
    </row>
    <row r="72" spans="1:25" ht="23.25" customHeight="1">
      <c r="A72" s="336" t="s">
        <v>850</v>
      </c>
      <c r="B72" s="209" t="s">
        <v>975</v>
      </c>
      <c r="C72" s="103" t="s">
        <v>303</v>
      </c>
      <c r="D72" s="102"/>
      <c r="E72" s="54"/>
      <c r="F72" s="54"/>
      <c r="G72" s="54"/>
      <c r="H72" s="54"/>
      <c r="I72" s="105">
        <f>E73+F74+G75+H76</f>
        <v>1.5</v>
      </c>
      <c r="J72" s="54" t="s">
        <v>349</v>
      </c>
      <c r="K72" s="53"/>
      <c r="L72" s="54"/>
      <c r="M72" s="67"/>
      <c r="N72" s="67">
        <v>7.5</v>
      </c>
      <c r="O72" s="67">
        <v>7.5</v>
      </c>
      <c r="P72" s="67"/>
      <c r="Q72" s="47">
        <v>15</v>
      </c>
      <c r="R72" s="35">
        <v>100</v>
      </c>
      <c r="S72" s="35" t="s">
        <v>304</v>
      </c>
      <c r="T72" s="38" t="s">
        <v>305</v>
      </c>
      <c r="U72" s="38" t="s">
        <v>306</v>
      </c>
      <c r="V72" s="36">
        <v>100</v>
      </c>
      <c r="W72" s="36"/>
      <c r="X72" s="36"/>
      <c r="Y72" s="36"/>
    </row>
    <row r="73" spans="1:25" ht="19.5" customHeight="1">
      <c r="A73" s="633" t="s">
        <v>852</v>
      </c>
      <c r="B73" s="217" t="s">
        <v>928</v>
      </c>
      <c r="C73" s="103"/>
      <c r="D73" s="102"/>
      <c r="E73" s="54">
        <v>0.375</v>
      </c>
      <c r="F73" s="54"/>
      <c r="G73" s="54"/>
      <c r="H73" s="54"/>
      <c r="I73" s="146"/>
      <c r="J73" s="54"/>
      <c r="K73" s="44"/>
      <c r="L73" s="54"/>
      <c r="M73" s="67"/>
      <c r="N73" s="67"/>
      <c r="O73" s="67"/>
      <c r="P73" s="67"/>
      <c r="Q73" s="47"/>
      <c r="R73" s="35"/>
      <c r="S73" s="35"/>
      <c r="T73" s="38"/>
      <c r="U73" s="38"/>
      <c r="V73" s="36"/>
      <c r="W73" s="36"/>
      <c r="X73" s="36"/>
      <c r="Y73" s="36"/>
    </row>
    <row r="74" spans="1:25" ht="19.5" customHeight="1">
      <c r="A74" s="633" t="s">
        <v>853</v>
      </c>
      <c r="B74" s="217" t="s">
        <v>929</v>
      </c>
      <c r="C74" s="103"/>
      <c r="D74" s="102"/>
      <c r="E74" s="54"/>
      <c r="F74" s="54">
        <v>0.375</v>
      </c>
      <c r="G74" s="54"/>
      <c r="H74" s="54"/>
      <c r="I74" s="146"/>
      <c r="J74" s="54"/>
      <c r="K74" s="44"/>
      <c r="L74" s="54"/>
      <c r="M74" s="67"/>
      <c r="N74" s="67"/>
      <c r="O74" s="67"/>
      <c r="P74" s="67"/>
      <c r="Q74" s="47"/>
      <c r="R74" s="35"/>
      <c r="S74" s="35"/>
      <c r="T74" s="38"/>
      <c r="U74" s="38"/>
      <c r="V74" s="36"/>
      <c r="W74" s="36"/>
      <c r="X74" s="36"/>
      <c r="Y74" s="36"/>
    </row>
    <row r="75" spans="1:25" ht="19.5" customHeight="1">
      <c r="A75" s="633" t="s">
        <v>854</v>
      </c>
      <c r="B75" s="217" t="s">
        <v>930</v>
      </c>
      <c r="C75" s="103"/>
      <c r="D75" s="102"/>
      <c r="E75" s="54"/>
      <c r="F75" s="54"/>
      <c r="G75" s="54">
        <v>0.375</v>
      </c>
      <c r="H75" s="54"/>
      <c r="I75" s="146"/>
      <c r="J75" s="54"/>
      <c r="K75" s="44"/>
      <c r="L75" s="54"/>
      <c r="M75" s="67"/>
      <c r="N75" s="67"/>
      <c r="O75" s="67"/>
      <c r="P75" s="67"/>
      <c r="Q75" s="47"/>
      <c r="R75" s="35"/>
      <c r="S75" s="35"/>
      <c r="T75" s="38"/>
      <c r="U75" s="38"/>
      <c r="V75" s="36"/>
      <c r="W75" s="36"/>
      <c r="X75" s="36"/>
      <c r="Y75" s="36"/>
    </row>
    <row r="76" spans="1:25" s="307" customFormat="1" ht="19.5" customHeight="1" thickBot="1">
      <c r="A76" s="634" t="s">
        <v>855</v>
      </c>
      <c r="B76" s="295" t="s">
        <v>931</v>
      </c>
      <c r="C76" s="296"/>
      <c r="D76" s="297"/>
      <c r="E76" s="298"/>
      <c r="F76" s="298"/>
      <c r="G76" s="298"/>
      <c r="H76" s="298">
        <v>0.375</v>
      </c>
      <c r="I76" s="334"/>
      <c r="J76" s="298"/>
      <c r="K76" s="300"/>
      <c r="L76" s="298"/>
      <c r="M76" s="302"/>
      <c r="N76" s="302"/>
      <c r="O76" s="302"/>
      <c r="P76" s="302"/>
      <c r="Q76" s="303"/>
      <c r="R76" s="304"/>
      <c r="S76" s="304"/>
      <c r="T76" s="305"/>
      <c r="U76" s="305"/>
      <c r="V76" s="306"/>
      <c r="W76" s="306"/>
      <c r="X76" s="306"/>
      <c r="Y76" s="306"/>
    </row>
    <row r="77" spans="1:25" ht="23.25" customHeight="1">
      <c r="A77" s="329" t="s">
        <v>856</v>
      </c>
      <c r="B77" s="209" t="s">
        <v>976</v>
      </c>
      <c r="C77" s="103" t="s">
        <v>303</v>
      </c>
      <c r="D77" s="102"/>
      <c r="E77" s="54"/>
      <c r="F77" s="54"/>
      <c r="G77" s="54"/>
      <c r="H77" s="54"/>
      <c r="I77" s="105">
        <f>E78+F79+G80+H81</f>
        <v>1.5</v>
      </c>
      <c r="J77" s="54" t="s">
        <v>349</v>
      </c>
      <c r="K77" s="53"/>
      <c r="L77" s="54"/>
      <c r="M77" s="67"/>
      <c r="N77" s="67">
        <v>7.5</v>
      </c>
      <c r="O77" s="67">
        <v>7.5</v>
      </c>
      <c r="P77" s="67"/>
      <c r="Q77" s="47">
        <v>15</v>
      </c>
      <c r="R77" s="35">
        <v>100</v>
      </c>
      <c r="S77" s="35" t="s">
        <v>304</v>
      </c>
      <c r="T77" s="38" t="s">
        <v>305</v>
      </c>
      <c r="U77" s="38" t="s">
        <v>306</v>
      </c>
      <c r="V77" s="36">
        <v>100</v>
      </c>
      <c r="W77" s="36"/>
      <c r="X77" s="36"/>
      <c r="Y77" s="36"/>
    </row>
    <row r="78" spans="1:25" ht="19.5" customHeight="1">
      <c r="A78" s="633" t="s">
        <v>870</v>
      </c>
      <c r="B78" s="217" t="s">
        <v>932</v>
      </c>
      <c r="C78" s="103"/>
      <c r="D78" s="102"/>
      <c r="E78" s="54">
        <v>0.375</v>
      </c>
      <c r="F78" s="54"/>
      <c r="G78" s="54"/>
      <c r="H78" s="54"/>
      <c r="I78" s="146"/>
      <c r="J78" s="54"/>
      <c r="K78" s="44"/>
      <c r="L78" s="54"/>
      <c r="M78" s="67"/>
      <c r="N78" s="67"/>
      <c r="O78" s="67"/>
      <c r="P78" s="67"/>
      <c r="Q78" s="47"/>
      <c r="R78" s="35"/>
      <c r="S78" s="35"/>
      <c r="T78" s="38"/>
      <c r="U78" s="38"/>
      <c r="V78" s="36"/>
      <c r="W78" s="36"/>
      <c r="X78" s="36"/>
      <c r="Y78" s="36"/>
    </row>
    <row r="79" spans="1:25" ht="19.5" customHeight="1">
      <c r="A79" s="633" t="s">
        <v>871</v>
      </c>
      <c r="B79" s="217" t="s">
        <v>933</v>
      </c>
      <c r="C79" s="103"/>
      <c r="D79" s="102"/>
      <c r="E79" s="54"/>
      <c r="F79" s="54">
        <v>0.375</v>
      </c>
      <c r="G79" s="54"/>
      <c r="H79" s="54"/>
      <c r="I79" s="146"/>
      <c r="J79" s="54"/>
      <c r="K79" s="44"/>
      <c r="L79" s="54"/>
      <c r="M79" s="67"/>
      <c r="N79" s="67"/>
      <c r="O79" s="67"/>
      <c r="P79" s="67"/>
      <c r="Q79" s="47"/>
      <c r="R79" s="35"/>
      <c r="S79" s="35"/>
      <c r="T79" s="38"/>
      <c r="U79" s="38"/>
      <c r="V79" s="36"/>
      <c r="W79" s="36"/>
      <c r="X79" s="36"/>
      <c r="Y79" s="36"/>
    </row>
    <row r="80" spans="1:25" ht="19.5" customHeight="1">
      <c r="A80" s="633" t="s">
        <v>872</v>
      </c>
      <c r="B80" s="217" t="s">
        <v>934</v>
      </c>
      <c r="C80" s="103"/>
      <c r="D80" s="102"/>
      <c r="E80" s="54"/>
      <c r="F80" s="54"/>
      <c r="G80" s="54">
        <v>0.375</v>
      </c>
      <c r="H80" s="54"/>
      <c r="I80" s="146"/>
      <c r="J80" s="54"/>
      <c r="K80" s="44"/>
      <c r="L80" s="54"/>
      <c r="M80" s="67"/>
      <c r="N80" s="67"/>
      <c r="O80" s="67"/>
      <c r="P80" s="67"/>
      <c r="Q80" s="47"/>
      <c r="R80" s="35"/>
      <c r="S80" s="35"/>
      <c r="T80" s="38"/>
      <c r="U80" s="38"/>
      <c r="V80" s="36"/>
      <c r="W80" s="36"/>
      <c r="X80" s="36"/>
      <c r="Y80" s="36"/>
    </row>
    <row r="81" spans="1:25" s="307" customFormat="1" ht="19.5" customHeight="1" thickBot="1">
      <c r="A81" s="634" t="s">
        <v>873</v>
      </c>
      <c r="B81" s="295" t="s">
        <v>935</v>
      </c>
      <c r="C81" s="296"/>
      <c r="D81" s="297"/>
      <c r="E81" s="298"/>
      <c r="F81" s="298"/>
      <c r="G81" s="298"/>
      <c r="H81" s="298">
        <v>0.375</v>
      </c>
      <c r="I81" s="334"/>
      <c r="J81" s="298"/>
      <c r="K81" s="300"/>
      <c r="L81" s="298"/>
      <c r="M81" s="302"/>
      <c r="N81" s="302"/>
      <c r="O81" s="302"/>
      <c r="P81" s="302"/>
      <c r="Q81" s="303"/>
      <c r="R81" s="304"/>
      <c r="S81" s="304"/>
      <c r="T81" s="305"/>
      <c r="U81" s="305"/>
      <c r="V81" s="306"/>
      <c r="W81" s="306"/>
      <c r="X81" s="306"/>
      <c r="Y81" s="306"/>
    </row>
    <row r="82" spans="1:25" ht="23.25" customHeight="1">
      <c r="A82" s="336" t="s">
        <v>857</v>
      </c>
      <c r="B82" s="209" t="s">
        <v>977</v>
      </c>
      <c r="C82" s="103" t="s">
        <v>303</v>
      </c>
      <c r="D82" s="102"/>
      <c r="E82" s="54"/>
      <c r="F82" s="54"/>
      <c r="G82" s="54"/>
      <c r="H82" s="54"/>
      <c r="I82" s="105">
        <f>E83+F84+G85+H86</f>
        <v>1.5</v>
      </c>
      <c r="J82" s="54" t="s">
        <v>349</v>
      </c>
      <c r="K82" s="44"/>
      <c r="L82" s="54"/>
      <c r="M82" s="67">
        <v>4.5</v>
      </c>
      <c r="N82" s="67">
        <v>4.5</v>
      </c>
      <c r="O82" s="67">
        <v>6</v>
      </c>
      <c r="P82" s="67"/>
      <c r="Q82" s="47">
        <v>15</v>
      </c>
      <c r="R82" s="35">
        <v>100</v>
      </c>
      <c r="S82" s="35" t="s">
        <v>304</v>
      </c>
      <c r="T82" s="38" t="s">
        <v>305</v>
      </c>
      <c r="U82" s="38" t="s">
        <v>306</v>
      </c>
      <c r="V82" s="36">
        <v>100</v>
      </c>
      <c r="W82" s="36"/>
      <c r="X82" s="36"/>
      <c r="Y82" s="36"/>
    </row>
    <row r="83" spans="1:25" ht="19.5" customHeight="1">
      <c r="A83" s="633" t="s">
        <v>874</v>
      </c>
      <c r="B83" s="217" t="s">
        <v>936</v>
      </c>
      <c r="C83" s="103"/>
      <c r="D83" s="102"/>
      <c r="E83" s="54">
        <v>0.375</v>
      </c>
      <c r="F83" s="54"/>
      <c r="G83" s="54"/>
      <c r="H83" s="54"/>
      <c r="I83" s="146"/>
      <c r="J83" s="54"/>
      <c r="K83" s="44"/>
      <c r="L83" s="54"/>
      <c r="M83" s="67"/>
      <c r="N83" s="67"/>
      <c r="O83" s="67"/>
      <c r="P83" s="67"/>
      <c r="Q83" s="47"/>
      <c r="R83" s="35"/>
      <c r="S83" s="35"/>
      <c r="T83" s="38"/>
      <c r="U83" s="38"/>
      <c r="V83" s="36"/>
      <c r="W83" s="36"/>
      <c r="X83" s="36"/>
      <c r="Y83" s="36"/>
    </row>
    <row r="84" spans="1:25" ht="19.5" customHeight="1">
      <c r="A84" s="633" t="s">
        <v>875</v>
      </c>
      <c r="B84" s="217" t="s">
        <v>937</v>
      </c>
      <c r="C84" s="103"/>
      <c r="D84" s="102"/>
      <c r="E84" s="54"/>
      <c r="F84" s="54">
        <v>0.375</v>
      </c>
      <c r="G84" s="54"/>
      <c r="H84" s="54"/>
      <c r="I84" s="146"/>
      <c r="J84" s="54"/>
      <c r="K84" s="44"/>
      <c r="L84" s="54"/>
      <c r="M84" s="67"/>
      <c r="N84" s="67"/>
      <c r="O84" s="67"/>
      <c r="P84" s="67"/>
      <c r="Q84" s="47"/>
      <c r="R84" s="35"/>
      <c r="S84" s="35"/>
      <c r="T84" s="38"/>
      <c r="U84" s="38"/>
      <c r="V84" s="36"/>
      <c r="W84" s="36"/>
      <c r="X84" s="36"/>
      <c r="Y84" s="36"/>
    </row>
    <row r="85" spans="1:25" ht="19.5" customHeight="1">
      <c r="A85" s="633" t="s">
        <v>876</v>
      </c>
      <c r="B85" s="217" t="s">
        <v>938</v>
      </c>
      <c r="C85" s="103"/>
      <c r="D85" s="102"/>
      <c r="E85" s="54"/>
      <c r="F85" s="54"/>
      <c r="G85" s="54">
        <v>0.375</v>
      </c>
      <c r="H85" s="54"/>
      <c r="I85" s="146"/>
      <c r="J85" s="54"/>
      <c r="K85" s="44"/>
      <c r="L85" s="54"/>
      <c r="M85" s="67"/>
      <c r="N85" s="67"/>
      <c r="O85" s="67"/>
      <c r="P85" s="67"/>
      <c r="Q85" s="47"/>
      <c r="R85" s="35"/>
      <c r="S85" s="35"/>
      <c r="T85" s="38"/>
      <c r="U85" s="38"/>
      <c r="V85" s="36"/>
      <c r="W85" s="36"/>
      <c r="X85" s="36"/>
      <c r="Y85" s="36"/>
    </row>
    <row r="86" spans="1:25" s="307" customFormat="1" ht="19.5" customHeight="1" thickBot="1">
      <c r="A86" s="634" t="s">
        <v>877</v>
      </c>
      <c r="B86" s="295" t="s">
        <v>939</v>
      </c>
      <c r="C86" s="296"/>
      <c r="D86" s="297"/>
      <c r="E86" s="298"/>
      <c r="F86" s="298"/>
      <c r="G86" s="298"/>
      <c r="H86" s="298">
        <v>0.375</v>
      </c>
      <c r="I86" s="334"/>
      <c r="J86" s="298"/>
      <c r="K86" s="300"/>
      <c r="L86" s="298"/>
      <c r="M86" s="302"/>
      <c r="N86" s="302"/>
      <c r="O86" s="302"/>
      <c r="P86" s="302"/>
      <c r="Q86" s="303"/>
      <c r="R86" s="304"/>
      <c r="S86" s="304"/>
      <c r="T86" s="305"/>
      <c r="U86" s="305"/>
      <c r="V86" s="306"/>
      <c r="W86" s="306"/>
      <c r="X86" s="306"/>
      <c r="Y86" s="306"/>
    </row>
    <row r="87" spans="1:25" ht="23.25" customHeight="1">
      <c r="A87" s="336" t="s">
        <v>858</v>
      </c>
      <c r="B87" s="209" t="s">
        <v>978</v>
      </c>
      <c r="C87" s="103" t="s">
        <v>303</v>
      </c>
      <c r="D87" s="102"/>
      <c r="E87" s="54"/>
      <c r="F87" s="54"/>
      <c r="G87" s="54"/>
      <c r="H87" s="54"/>
      <c r="I87" s="105">
        <f>E88+F89+G90+H91</f>
        <v>1.5</v>
      </c>
      <c r="J87" s="54" t="s">
        <v>349</v>
      </c>
      <c r="K87" s="52"/>
      <c r="L87" s="54"/>
      <c r="M87" s="67"/>
      <c r="N87" s="67">
        <v>7.5</v>
      </c>
      <c r="O87" s="67">
        <v>7.5</v>
      </c>
      <c r="P87" s="67"/>
      <c r="Q87" s="47">
        <v>15</v>
      </c>
      <c r="R87" s="35">
        <v>100</v>
      </c>
      <c r="S87" s="35" t="s">
        <v>304</v>
      </c>
      <c r="T87" s="38" t="s">
        <v>305</v>
      </c>
      <c r="U87" s="38" t="s">
        <v>306</v>
      </c>
      <c r="V87" s="36">
        <v>100</v>
      </c>
      <c r="W87" s="36"/>
      <c r="X87" s="36"/>
      <c r="Y87" s="36"/>
    </row>
    <row r="88" spans="1:25" ht="19.5" customHeight="1">
      <c r="A88" s="633" t="s">
        <v>878</v>
      </c>
      <c r="B88" s="217" t="s">
        <v>940</v>
      </c>
      <c r="C88" s="103"/>
      <c r="D88" s="102"/>
      <c r="E88" s="54">
        <v>0.375</v>
      </c>
      <c r="F88" s="54"/>
      <c r="G88" s="54"/>
      <c r="H88" s="54"/>
      <c r="I88" s="146"/>
      <c r="J88" s="54"/>
      <c r="K88" s="44"/>
      <c r="L88" s="54"/>
      <c r="M88" s="67"/>
      <c r="N88" s="67"/>
      <c r="O88" s="67"/>
      <c r="P88" s="67"/>
      <c r="Q88" s="47"/>
      <c r="R88" s="35"/>
      <c r="S88" s="35"/>
      <c r="T88" s="38"/>
      <c r="U88" s="38"/>
      <c r="V88" s="36"/>
      <c r="W88" s="36"/>
      <c r="X88" s="36"/>
      <c r="Y88" s="36"/>
    </row>
    <row r="89" spans="1:25" ht="19.5" customHeight="1">
      <c r="A89" s="633" t="s">
        <v>879</v>
      </c>
      <c r="B89" s="217" t="s">
        <v>941</v>
      </c>
      <c r="C89" s="103"/>
      <c r="D89" s="102"/>
      <c r="E89" s="54"/>
      <c r="F89" s="54">
        <v>0.375</v>
      </c>
      <c r="G89" s="54"/>
      <c r="H89" s="54"/>
      <c r="I89" s="146"/>
      <c r="J89" s="54"/>
      <c r="K89" s="44"/>
      <c r="L89" s="54"/>
      <c r="M89" s="67"/>
      <c r="N89" s="67"/>
      <c r="O89" s="67"/>
      <c r="P89" s="67"/>
      <c r="Q89" s="47"/>
      <c r="R89" s="35"/>
      <c r="S89" s="35"/>
      <c r="T89" s="38"/>
      <c r="U89" s="38"/>
      <c r="V89" s="36"/>
      <c r="W89" s="36"/>
      <c r="X89" s="36"/>
      <c r="Y89" s="36"/>
    </row>
    <row r="90" spans="1:25" ht="19.5" customHeight="1">
      <c r="A90" s="633" t="s">
        <v>880</v>
      </c>
      <c r="B90" s="217" t="s">
        <v>942</v>
      </c>
      <c r="C90" s="103"/>
      <c r="D90" s="102"/>
      <c r="E90" s="54"/>
      <c r="F90" s="54"/>
      <c r="G90" s="54">
        <v>0.375</v>
      </c>
      <c r="H90" s="54"/>
      <c r="I90" s="146"/>
      <c r="J90" s="54"/>
      <c r="K90" s="44"/>
      <c r="L90" s="54"/>
      <c r="M90" s="67"/>
      <c r="N90" s="67"/>
      <c r="O90" s="67"/>
      <c r="P90" s="67"/>
      <c r="Q90" s="47"/>
      <c r="R90" s="35"/>
      <c r="S90" s="35"/>
      <c r="T90" s="38"/>
      <c r="U90" s="38"/>
      <c r="V90" s="36"/>
      <c r="W90" s="36"/>
      <c r="X90" s="36"/>
      <c r="Y90" s="36"/>
    </row>
    <row r="91" spans="1:25" s="307" customFormat="1" ht="19.5" customHeight="1" thickBot="1">
      <c r="A91" s="634" t="s">
        <v>881</v>
      </c>
      <c r="B91" s="295" t="s">
        <v>943</v>
      </c>
      <c r="C91" s="296"/>
      <c r="D91" s="297"/>
      <c r="E91" s="298"/>
      <c r="F91" s="298"/>
      <c r="G91" s="298"/>
      <c r="H91" s="298">
        <v>0.375</v>
      </c>
      <c r="I91" s="334"/>
      <c r="J91" s="298"/>
      <c r="K91" s="300"/>
      <c r="L91" s="298"/>
      <c r="M91" s="302"/>
      <c r="N91" s="302"/>
      <c r="O91" s="302"/>
      <c r="P91" s="302"/>
      <c r="Q91" s="303"/>
      <c r="R91" s="304"/>
      <c r="S91" s="304"/>
      <c r="T91" s="305"/>
      <c r="U91" s="305"/>
      <c r="V91" s="306"/>
      <c r="W91" s="306"/>
      <c r="X91" s="306"/>
      <c r="Y91" s="306"/>
    </row>
    <row r="92" spans="1:25" ht="23.25" customHeight="1">
      <c r="A92" s="336" t="s">
        <v>859</v>
      </c>
      <c r="B92" s="209" t="s">
        <v>979</v>
      </c>
      <c r="C92" s="103" t="s">
        <v>303</v>
      </c>
      <c r="D92" s="102"/>
      <c r="E92" s="54"/>
      <c r="F92" s="54"/>
      <c r="G92" s="54"/>
      <c r="H92" s="54"/>
      <c r="I92" s="105">
        <f>E93+F94+G95+H96</f>
        <v>1.5</v>
      </c>
      <c r="J92" s="54" t="s">
        <v>349</v>
      </c>
      <c r="K92" s="44"/>
      <c r="L92" s="54"/>
      <c r="M92" s="67">
        <v>3</v>
      </c>
      <c r="N92" s="67">
        <v>4.5</v>
      </c>
      <c r="O92" s="67">
        <v>7.5</v>
      </c>
      <c r="P92" s="67"/>
      <c r="Q92" s="47">
        <v>15</v>
      </c>
      <c r="R92" s="35">
        <v>100</v>
      </c>
      <c r="S92" s="35" t="s">
        <v>304</v>
      </c>
      <c r="T92" s="38" t="s">
        <v>305</v>
      </c>
      <c r="U92" s="38" t="s">
        <v>306</v>
      </c>
      <c r="V92" s="36">
        <v>100</v>
      </c>
      <c r="W92" s="36"/>
      <c r="X92" s="36"/>
      <c r="Y92" s="36"/>
    </row>
    <row r="93" spans="1:25" ht="19.5" customHeight="1">
      <c r="A93" s="633" t="s">
        <v>882</v>
      </c>
      <c r="B93" s="217" t="s">
        <v>952</v>
      </c>
      <c r="C93" s="103"/>
      <c r="D93" s="102"/>
      <c r="E93" s="54">
        <v>0.375</v>
      </c>
      <c r="F93" s="54"/>
      <c r="G93" s="54"/>
      <c r="H93" s="54"/>
      <c r="I93" s="146"/>
      <c r="J93" s="54"/>
      <c r="K93" s="44"/>
      <c r="L93" s="54"/>
      <c r="M93" s="67"/>
      <c r="N93" s="67"/>
      <c r="O93" s="67"/>
      <c r="P93" s="67"/>
      <c r="Q93" s="47"/>
      <c r="R93" s="35"/>
      <c r="S93" s="35"/>
      <c r="T93" s="38"/>
      <c r="U93" s="38"/>
      <c r="V93" s="36"/>
      <c r="W93" s="36"/>
      <c r="X93" s="36"/>
      <c r="Y93" s="36"/>
    </row>
    <row r="94" spans="1:25" ht="19.5" customHeight="1">
      <c r="A94" s="633" t="s">
        <v>883</v>
      </c>
      <c r="B94" s="217" t="s">
        <v>953</v>
      </c>
      <c r="C94" s="103"/>
      <c r="D94" s="102"/>
      <c r="E94" s="54"/>
      <c r="F94" s="54">
        <v>0.375</v>
      </c>
      <c r="G94" s="54"/>
      <c r="H94" s="54"/>
      <c r="I94" s="146"/>
      <c r="J94" s="54"/>
      <c r="K94" s="44"/>
      <c r="L94" s="54"/>
      <c r="M94" s="67"/>
      <c r="N94" s="67"/>
      <c r="O94" s="67"/>
      <c r="P94" s="67"/>
      <c r="Q94" s="47"/>
      <c r="R94" s="35"/>
      <c r="S94" s="35"/>
      <c r="T94" s="38"/>
      <c r="U94" s="38"/>
      <c r="V94" s="36"/>
      <c r="W94" s="36"/>
      <c r="X94" s="36"/>
      <c r="Y94" s="36"/>
    </row>
    <row r="95" spans="1:25" ht="19.5" customHeight="1">
      <c r="A95" s="633" t="s">
        <v>884</v>
      </c>
      <c r="B95" s="217" t="s">
        <v>954</v>
      </c>
      <c r="C95" s="103"/>
      <c r="D95" s="102"/>
      <c r="E95" s="54"/>
      <c r="F95" s="54"/>
      <c r="G95" s="54">
        <v>0.375</v>
      </c>
      <c r="H95" s="54"/>
      <c r="I95" s="146"/>
      <c r="J95" s="54"/>
      <c r="K95" s="44"/>
      <c r="L95" s="54"/>
      <c r="M95" s="67"/>
      <c r="N95" s="67"/>
      <c r="O95" s="67"/>
      <c r="P95" s="67"/>
      <c r="Q95" s="47"/>
      <c r="R95" s="35"/>
      <c r="S95" s="35"/>
      <c r="T95" s="38"/>
      <c r="U95" s="38"/>
      <c r="V95" s="36"/>
      <c r="W95" s="36"/>
      <c r="X95" s="36"/>
      <c r="Y95" s="36"/>
    </row>
    <row r="96" spans="1:25" s="307" customFormat="1" ht="19.5" customHeight="1" thickBot="1">
      <c r="A96" s="634" t="s">
        <v>885</v>
      </c>
      <c r="B96" s="295" t="s">
        <v>955</v>
      </c>
      <c r="C96" s="296"/>
      <c r="D96" s="297"/>
      <c r="E96" s="298"/>
      <c r="F96" s="298"/>
      <c r="G96" s="298"/>
      <c r="H96" s="298">
        <v>0.375</v>
      </c>
      <c r="I96" s="334"/>
      <c r="J96" s="298"/>
      <c r="K96" s="300"/>
      <c r="L96" s="298"/>
      <c r="M96" s="302"/>
      <c r="N96" s="302"/>
      <c r="O96" s="302"/>
      <c r="P96" s="302"/>
      <c r="Q96" s="303"/>
      <c r="R96" s="304"/>
      <c r="S96" s="304"/>
      <c r="T96" s="305"/>
      <c r="U96" s="305"/>
      <c r="V96" s="306"/>
      <c r="W96" s="306"/>
      <c r="X96" s="306"/>
      <c r="Y96" s="306"/>
    </row>
    <row r="97" spans="1:25" ht="23.25" customHeight="1">
      <c r="A97" s="336" t="s">
        <v>860</v>
      </c>
      <c r="B97" s="209" t="s">
        <v>980</v>
      </c>
      <c r="C97" s="103" t="s">
        <v>303</v>
      </c>
      <c r="D97" s="102"/>
      <c r="E97" s="54"/>
      <c r="F97" s="54"/>
      <c r="G97" s="54"/>
      <c r="H97" s="54"/>
      <c r="I97" s="105">
        <f>E98+F99+G100+H101</f>
        <v>1.5</v>
      </c>
      <c r="J97" s="54" t="s">
        <v>349</v>
      </c>
      <c r="K97" s="44"/>
      <c r="L97" s="54"/>
      <c r="M97" s="67"/>
      <c r="N97" s="67">
        <v>4</v>
      </c>
      <c r="O97" s="67">
        <v>3</v>
      </c>
      <c r="P97" s="67">
        <v>9</v>
      </c>
      <c r="Q97" s="47">
        <f>SUM(N97:P97)</f>
        <v>16</v>
      </c>
      <c r="R97" s="35">
        <v>100</v>
      </c>
      <c r="S97" s="35" t="s">
        <v>304</v>
      </c>
      <c r="T97" s="38" t="s">
        <v>305</v>
      </c>
      <c r="U97" s="38" t="s">
        <v>306</v>
      </c>
      <c r="V97" s="36">
        <v>100</v>
      </c>
      <c r="W97" s="36"/>
      <c r="X97" s="36"/>
      <c r="Y97" s="36"/>
    </row>
    <row r="98" spans="1:25" ht="19.5" customHeight="1">
      <c r="A98" s="633" t="s">
        <v>948</v>
      </c>
      <c r="B98" s="217" t="s">
        <v>956</v>
      </c>
      <c r="C98" s="103"/>
      <c r="D98" s="102"/>
      <c r="E98" s="54">
        <v>0.375</v>
      </c>
      <c r="F98" s="54"/>
      <c r="G98" s="54"/>
      <c r="H98" s="54"/>
      <c r="I98" s="146"/>
      <c r="J98" s="54"/>
      <c r="K98" s="44"/>
      <c r="L98" s="54"/>
      <c r="M98" s="67"/>
      <c r="N98" s="67"/>
      <c r="O98" s="67"/>
      <c r="P98" s="67"/>
      <c r="Q98" s="47"/>
      <c r="R98" s="35"/>
      <c r="S98" s="35"/>
      <c r="T98" s="38"/>
      <c r="U98" s="38"/>
      <c r="V98" s="36"/>
      <c r="W98" s="36"/>
      <c r="X98" s="36"/>
      <c r="Y98" s="36"/>
    </row>
    <row r="99" spans="1:25" ht="19.5" customHeight="1">
      <c r="A99" s="633" t="s">
        <v>949</v>
      </c>
      <c r="B99" s="217" t="s">
        <v>957</v>
      </c>
      <c r="C99" s="103"/>
      <c r="D99" s="102"/>
      <c r="E99" s="54"/>
      <c r="F99" s="54">
        <v>0.375</v>
      </c>
      <c r="G99" s="54"/>
      <c r="H99" s="54"/>
      <c r="I99" s="146"/>
      <c r="J99" s="54"/>
      <c r="K99" s="44"/>
      <c r="L99" s="54"/>
      <c r="M99" s="67"/>
      <c r="N99" s="67"/>
      <c r="O99" s="67"/>
      <c r="P99" s="67"/>
      <c r="Q99" s="47"/>
      <c r="R99" s="35"/>
      <c r="S99" s="35"/>
      <c r="T99" s="38"/>
      <c r="U99" s="38"/>
      <c r="V99" s="36"/>
      <c r="W99" s="36"/>
      <c r="X99" s="36"/>
      <c r="Y99" s="36"/>
    </row>
    <row r="100" spans="1:25" ht="19.5" customHeight="1">
      <c r="A100" s="633" t="s">
        <v>950</v>
      </c>
      <c r="B100" s="217" t="s">
        <v>958</v>
      </c>
      <c r="C100" s="103"/>
      <c r="D100" s="102"/>
      <c r="E100" s="54"/>
      <c r="F100" s="54"/>
      <c r="G100" s="54">
        <v>0.375</v>
      </c>
      <c r="H100" s="54"/>
      <c r="I100" s="146"/>
      <c r="J100" s="54"/>
      <c r="K100" s="44"/>
      <c r="L100" s="54"/>
      <c r="M100" s="67"/>
      <c r="N100" s="67"/>
      <c r="O100" s="67"/>
      <c r="P100" s="67"/>
      <c r="Q100" s="47"/>
      <c r="R100" s="35"/>
      <c r="S100" s="35"/>
      <c r="T100" s="38"/>
      <c r="U100" s="38"/>
      <c r="V100" s="36"/>
      <c r="W100" s="36"/>
      <c r="X100" s="36"/>
      <c r="Y100" s="36"/>
    </row>
    <row r="101" spans="1:25" s="307" customFormat="1" ht="19.5" customHeight="1" thickBot="1">
      <c r="A101" s="634" t="s">
        <v>951</v>
      </c>
      <c r="B101" s="295" t="s">
        <v>959</v>
      </c>
      <c r="C101" s="296"/>
      <c r="D101" s="297"/>
      <c r="E101" s="298"/>
      <c r="F101" s="298"/>
      <c r="G101" s="298"/>
      <c r="H101" s="298">
        <v>0.375</v>
      </c>
      <c r="I101" s="334"/>
      <c r="J101" s="298"/>
      <c r="K101" s="300"/>
      <c r="L101" s="298"/>
      <c r="M101" s="302"/>
      <c r="N101" s="302"/>
      <c r="O101" s="302"/>
      <c r="P101" s="302"/>
      <c r="Q101" s="303"/>
      <c r="R101" s="304"/>
      <c r="S101" s="304"/>
      <c r="T101" s="305"/>
      <c r="U101" s="305"/>
      <c r="V101" s="306"/>
      <c r="W101" s="306"/>
      <c r="X101" s="306"/>
      <c r="Y101" s="306"/>
    </row>
    <row r="102" spans="1:25" s="385" customFormat="1" ht="23.25" customHeight="1" thickBot="1">
      <c r="A102" s="372" t="s">
        <v>861</v>
      </c>
      <c r="B102" s="373" t="s">
        <v>364</v>
      </c>
      <c r="C102" s="417" t="s">
        <v>303</v>
      </c>
      <c r="D102" s="418"/>
      <c r="E102" s="419">
        <v>2</v>
      </c>
      <c r="F102" s="419"/>
      <c r="G102" s="610"/>
      <c r="H102" s="610"/>
      <c r="I102" s="611">
        <f t="shared" ref="I102:I117" si="7">SUM(E102:H102)</f>
        <v>2</v>
      </c>
      <c r="J102" s="419" t="s">
        <v>349</v>
      </c>
      <c r="K102" s="421"/>
      <c r="L102" s="419"/>
      <c r="M102" s="381">
        <v>5</v>
      </c>
      <c r="N102" s="381">
        <v>9</v>
      </c>
      <c r="O102" s="381">
        <v>9</v>
      </c>
      <c r="P102" s="381"/>
      <c r="Q102" s="531">
        <v>24</v>
      </c>
      <c r="R102" s="424">
        <v>100</v>
      </c>
      <c r="S102" s="424" t="s">
        <v>304</v>
      </c>
      <c r="T102" s="425" t="s">
        <v>305</v>
      </c>
      <c r="U102" s="425" t="s">
        <v>306</v>
      </c>
      <c r="V102" s="427">
        <v>100</v>
      </c>
      <c r="W102" s="427"/>
      <c r="X102" s="427"/>
      <c r="Y102" s="427"/>
    </row>
    <row r="103" spans="1:25" s="385" customFormat="1" ht="23.25" customHeight="1" thickBot="1">
      <c r="A103" s="372" t="s">
        <v>862</v>
      </c>
      <c r="B103" s="386" t="s">
        <v>365</v>
      </c>
      <c r="C103" s="417" t="s">
        <v>303</v>
      </c>
      <c r="D103" s="418"/>
      <c r="E103" s="419"/>
      <c r="F103" s="419">
        <v>2</v>
      </c>
      <c r="G103" s="610"/>
      <c r="H103" s="610"/>
      <c r="I103" s="611">
        <f t="shared" si="7"/>
        <v>2</v>
      </c>
      <c r="J103" s="419" t="s">
        <v>349</v>
      </c>
      <c r="K103" s="632"/>
      <c r="L103" s="419"/>
      <c r="M103" s="381">
        <v>8</v>
      </c>
      <c r="N103" s="381">
        <v>6</v>
      </c>
      <c r="O103" s="381">
        <v>9</v>
      </c>
      <c r="P103" s="381"/>
      <c r="Q103" s="531">
        <v>19.5</v>
      </c>
      <c r="R103" s="424">
        <v>100</v>
      </c>
      <c r="S103" s="424" t="s">
        <v>304</v>
      </c>
      <c r="T103" s="425" t="s">
        <v>305</v>
      </c>
      <c r="U103" s="425" t="s">
        <v>306</v>
      </c>
      <c r="V103" s="427">
        <v>100</v>
      </c>
      <c r="W103" s="427"/>
      <c r="X103" s="427"/>
      <c r="Y103" s="427"/>
    </row>
    <row r="104" spans="1:25" s="385" customFormat="1" ht="23.25" customHeight="1" thickBot="1">
      <c r="A104" s="372" t="s">
        <v>863</v>
      </c>
      <c r="B104" s="389" t="s">
        <v>366</v>
      </c>
      <c r="C104" s="417" t="s">
        <v>303</v>
      </c>
      <c r="D104" s="418"/>
      <c r="E104" s="419"/>
      <c r="F104" s="419"/>
      <c r="G104" s="419">
        <v>2</v>
      </c>
      <c r="H104" s="419"/>
      <c r="I104" s="611">
        <f t="shared" si="7"/>
        <v>2</v>
      </c>
      <c r="J104" s="419" t="s">
        <v>349</v>
      </c>
      <c r="K104" s="421"/>
      <c r="L104" s="419"/>
      <c r="M104" s="381">
        <v>2</v>
      </c>
      <c r="N104" s="381"/>
      <c r="O104" s="381">
        <v>21</v>
      </c>
      <c r="P104" s="381"/>
      <c r="Q104" s="531">
        <v>22.5</v>
      </c>
      <c r="R104" s="424">
        <v>100</v>
      </c>
      <c r="S104" s="424" t="s">
        <v>304</v>
      </c>
      <c r="T104" s="425" t="s">
        <v>305</v>
      </c>
      <c r="U104" s="425" t="s">
        <v>306</v>
      </c>
      <c r="V104" s="427">
        <v>100</v>
      </c>
      <c r="W104" s="427"/>
      <c r="X104" s="427"/>
      <c r="Y104" s="427"/>
    </row>
    <row r="105" spans="1:25" s="385" customFormat="1" ht="23.25" customHeight="1" thickBot="1">
      <c r="A105" s="372" t="s">
        <v>864</v>
      </c>
      <c r="B105" s="390" t="s">
        <v>367</v>
      </c>
      <c r="C105" s="417" t="s">
        <v>303</v>
      </c>
      <c r="D105" s="418"/>
      <c r="E105" s="419"/>
      <c r="F105" s="419"/>
      <c r="G105" s="419"/>
      <c r="H105" s="419">
        <v>2.5</v>
      </c>
      <c r="I105" s="611">
        <f t="shared" si="7"/>
        <v>2.5</v>
      </c>
      <c r="J105" s="419" t="s">
        <v>349</v>
      </c>
      <c r="K105" s="421"/>
      <c r="L105" s="419"/>
      <c r="M105" s="381">
        <v>5</v>
      </c>
      <c r="N105" s="381">
        <v>9</v>
      </c>
      <c r="O105" s="381">
        <v>9</v>
      </c>
      <c r="P105" s="381"/>
      <c r="Q105" s="531">
        <v>22.5</v>
      </c>
      <c r="R105" s="424">
        <v>100</v>
      </c>
      <c r="S105" s="424" t="s">
        <v>304</v>
      </c>
      <c r="T105" s="425" t="s">
        <v>305</v>
      </c>
      <c r="U105" s="425" t="s">
        <v>306</v>
      </c>
      <c r="V105" s="427">
        <v>100</v>
      </c>
      <c r="W105" s="427"/>
      <c r="X105" s="427"/>
      <c r="Y105" s="427"/>
    </row>
    <row r="106" spans="1:25" s="385" customFormat="1" ht="23.25" customHeight="1" thickBot="1">
      <c r="A106" s="372" t="s">
        <v>865</v>
      </c>
      <c r="B106" s="390" t="s">
        <v>368</v>
      </c>
      <c r="C106" s="417" t="s">
        <v>303</v>
      </c>
      <c r="D106" s="418"/>
      <c r="E106" s="419"/>
      <c r="F106" s="610"/>
      <c r="G106" s="419"/>
      <c r="H106" s="419">
        <v>2.5</v>
      </c>
      <c r="I106" s="611">
        <f t="shared" si="7"/>
        <v>2.5</v>
      </c>
      <c r="J106" s="419" t="s">
        <v>349</v>
      </c>
      <c r="K106" s="421"/>
      <c r="L106" s="419"/>
      <c r="M106" s="381">
        <v>4</v>
      </c>
      <c r="N106" s="381">
        <v>9</v>
      </c>
      <c r="O106" s="381">
        <v>9</v>
      </c>
      <c r="P106" s="381"/>
      <c r="Q106" s="531">
        <v>21</v>
      </c>
      <c r="R106" s="424">
        <v>100</v>
      </c>
      <c r="S106" s="424" t="s">
        <v>304</v>
      </c>
      <c r="T106" s="425" t="s">
        <v>305</v>
      </c>
      <c r="U106" s="425" t="s">
        <v>306</v>
      </c>
      <c r="V106" s="427">
        <v>100</v>
      </c>
      <c r="W106" s="427"/>
      <c r="X106" s="427"/>
      <c r="Y106" s="427"/>
    </row>
    <row r="107" spans="1:25" ht="23.25" customHeight="1">
      <c r="A107" s="329" t="s">
        <v>851</v>
      </c>
      <c r="B107" s="212" t="s">
        <v>1016</v>
      </c>
      <c r="C107" s="283" t="s">
        <v>314</v>
      </c>
      <c r="D107" s="284"/>
      <c r="E107" s="310"/>
      <c r="F107" s="310"/>
      <c r="G107" s="310"/>
      <c r="H107" s="310"/>
      <c r="I107" s="608">
        <f>E108+F109+G110</f>
        <v>3</v>
      </c>
      <c r="J107" s="310" t="s">
        <v>349</v>
      </c>
      <c r="K107" s="287"/>
      <c r="L107" s="310"/>
      <c r="M107" s="289"/>
      <c r="N107" s="289">
        <v>0</v>
      </c>
      <c r="O107" s="289">
        <v>0</v>
      </c>
      <c r="P107" s="289">
        <v>12</v>
      </c>
      <c r="Q107" s="290">
        <f>SUM(N107:P107)</f>
        <v>12</v>
      </c>
      <c r="R107" s="291">
        <v>100</v>
      </c>
      <c r="S107" s="292" t="s">
        <v>315</v>
      </c>
      <c r="T107" s="315" t="s">
        <v>316</v>
      </c>
      <c r="U107" s="292" t="s">
        <v>317</v>
      </c>
      <c r="V107" s="293">
        <v>100</v>
      </c>
      <c r="W107" s="293"/>
      <c r="X107" s="293"/>
      <c r="Y107" s="293"/>
    </row>
    <row r="108" spans="1:25" ht="19.5" customHeight="1">
      <c r="A108" s="633" t="s">
        <v>886</v>
      </c>
      <c r="B108" s="358" t="s">
        <v>1017</v>
      </c>
      <c r="C108" s="355"/>
      <c r="D108" s="356"/>
      <c r="E108" s="195">
        <v>1</v>
      </c>
      <c r="F108" s="195"/>
      <c r="G108" s="195"/>
      <c r="H108" s="195"/>
      <c r="I108" s="357"/>
      <c r="J108" s="195"/>
      <c r="K108" s="196"/>
      <c r="L108" s="195"/>
      <c r="M108" s="67"/>
      <c r="N108" s="67"/>
      <c r="O108" s="67"/>
      <c r="P108" s="67"/>
      <c r="Q108" s="678"/>
      <c r="R108" s="198"/>
      <c r="S108" s="199"/>
      <c r="T108" s="205"/>
      <c r="U108" s="199"/>
      <c r="V108" s="200"/>
      <c r="W108" s="200"/>
      <c r="X108" s="200"/>
      <c r="Y108" s="200"/>
    </row>
    <row r="109" spans="1:25" ht="19.5" customHeight="1">
      <c r="A109" s="633" t="s">
        <v>887</v>
      </c>
      <c r="B109" s="358" t="s">
        <v>1018</v>
      </c>
      <c r="C109" s="355"/>
      <c r="D109" s="356"/>
      <c r="E109" s="195"/>
      <c r="F109" s="195">
        <v>1</v>
      </c>
      <c r="G109" s="195"/>
      <c r="H109" s="195"/>
      <c r="I109" s="357"/>
      <c r="J109" s="195"/>
      <c r="K109" s="196"/>
      <c r="L109" s="195"/>
      <c r="M109" s="67"/>
      <c r="N109" s="67"/>
      <c r="O109" s="67"/>
      <c r="P109" s="67"/>
      <c r="Q109" s="678"/>
      <c r="R109" s="198"/>
      <c r="S109" s="199"/>
      <c r="T109" s="205"/>
      <c r="U109" s="199"/>
      <c r="V109" s="200"/>
      <c r="W109" s="200"/>
      <c r="X109" s="200"/>
      <c r="Y109" s="200"/>
    </row>
    <row r="110" spans="1:25" s="307" customFormat="1" ht="19.5" customHeight="1" thickBot="1">
      <c r="A110" s="633" t="s">
        <v>888</v>
      </c>
      <c r="B110" s="393" t="s">
        <v>1019</v>
      </c>
      <c r="C110" s="394"/>
      <c r="D110" s="395"/>
      <c r="E110" s="396"/>
      <c r="F110" s="396"/>
      <c r="G110" s="396">
        <v>1</v>
      </c>
      <c r="H110" s="396"/>
      <c r="I110" s="397"/>
      <c r="J110" s="396"/>
      <c r="K110" s="398"/>
      <c r="L110" s="396"/>
      <c r="M110" s="302"/>
      <c r="N110" s="302"/>
      <c r="O110" s="302"/>
      <c r="P110" s="302"/>
      <c r="Q110" s="679"/>
      <c r="R110" s="401"/>
      <c r="S110" s="402"/>
      <c r="T110" s="403"/>
      <c r="U110" s="402"/>
      <c r="V110" s="404"/>
      <c r="W110" s="404"/>
      <c r="X110" s="404"/>
      <c r="Y110" s="404"/>
    </row>
    <row r="111" spans="1:25" s="385" customFormat="1" ht="23.25" customHeight="1" thickBot="1">
      <c r="A111" s="372" t="s">
        <v>866</v>
      </c>
      <c r="B111" s="405" t="s">
        <v>369</v>
      </c>
      <c r="C111" s="417" t="s">
        <v>314</v>
      </c>
      <c r="D111" s="418"/>
      <c r="E111" s="419"/>
      <c r="F111" s="610"/>
      <c r="G111" s="419"/>
      <c r="H111" s="419">
        <v>2</v>
      </c>
      <c r="I111" s="611">
        <f t="shared" si="7"/>
        <v>2</v>
      </c>
      <c r="J111" s="419" t="s">
        <v>349</v>
      </c>
      <c r="K111" s="421"/>
      <c r="L111" s="419"/>
      <c r="M111" s="381"/>
      <c r="N111" s="381">
        <v>6</v>
      </c>
      <c r="O111" s="381">
        <v>6</v>
      </c>
      <c r="P111" s="381">
        <v>3</v>
      </c>
      <c r="Q111" s="531">
        <f>SUM(N111:P111)</f>
        <v>15</v>
      </c>
      <c r="R111" s="424">
        <v>100</v>
      </c>
      <c r="S111" s="425" t="s">
        <v>315</v>
      </c>
      <c r="T111" s="426" t="s">
        <v>316</v>
      </c>
      <c r="U111" s="425" t="s">
        <v>317</v>
      </c>
      <c r="V111" s="427">
        <v>100</v>
      </c>
      <c r="W111" s="427"/>
      <c r="X111" s="427"/>
      <c r="Y111" s="427"/>
    </row>
    <row r="112" spans="1:25" ht="23.25" customHeight="1" thickBot="1">
      <c r="A112" s="329" t="s">
        <v>867</v>
      </c>
      <c r="B112" s="212" t="s">
        <v>981</v>
      </c>
      <c r="C112" s="283" t="s">
        <v>314</v>
      </c>
      <c r="D112" s="284"/>
      <c r="E112" s="310"/>
      <c r="F112" s="310"/>
      <c r="G112" s="310"/>
      <c r="H112" s="310"/>
      <c r="I112" s="608">
        <f>E113+F114+G115+H116</f>
        <v>2</v>
      </c>
      <c r="J112" s="310" t="s">
        <v>349</v>
      </c>
      <c r="K112" s="287"/>
      <c r="L112" s="310"/>
      <c r="M112" s="289"/>
      <c r="N112" s="289">
        <v>6</v>
      </c>
      <c r="O112" s="289">
        <v>6</v>
      </c>
      <c r="P112" s="289">
        <v>3</v>
      </c>
      <c r="Q112" s="531">
        <f>SUM(N112:P112)</f>
        <v>15</v>
      </c>
      <c r="R112" s="291">
        <v>100</v>
      </c>
      <c r="S112" s="292" t="s">
        <v>315</v>
      </c>
      <c r="T112" s="315" t="s">
        <v>316</v>
      </c>
      <c r="U112" s="292" t="s">
        <v>317</v>
      </c>
      <c r="V112" s="293">
        <v>100</v>
      </c>
      <c r="W112" s="293"/>
      <c r="X112" s="293"/>
      <c r="Y112" s="293"/>
    </row>
    <row r="113" spans="1:25" ht="19.5" customHeight="1">
      <c r="A113" s="633" t="s">
        <v>889</v>
      </c>
      <c r="B113" s="358" t="s">
        <v>944</v>
      </c>
      <c r="C113" s="355"/>
      <c r="D113" s="356"/>
      <c r="E113" s="142">
        <v>0.5</v>
      </c>
      <c r="F113" s="195"/>
      <c r="G113" s="195"/>
      <c r="H113" s="195"/>
      <c r="I113" s="357"/>
      <c r="J113" s="195"/>
      <c r="K113" s="196"/>
      <c r="L113" s="195"/>
      <c r="M113" s="67"/>
      <c r="N113" s="67"/>
      <c r="O113" s="67"/>
      <c r="P113" s="67"/>
      <c r="Q113" s="678"/>
      <c r="R113" s="198"/>
      <c r="S113" s="199"/>
      <c r="T113" s="205"/>
      <c r="U113" s="199"/>
      <c r="V113" s="200"/>
      <c r="W113" s="200"/>
      <c r="X113" s="200"/>
      <c r="Y113" s="200"/>
    </row>
    <row r="114" spans="1:25" ht="19.5" customHeight="1">
      <c r="A114" s="633" t="s">
        <v>890</v>
      </c>
      <c r="B114" s="358" t="s">
        <v>945</v>
      </c>
      <c r="C114" s="355"/>
      <c r="D114" s="356"/>
      <c r="E114" s="195"/>
      <c r="F114" s="142">
        <v>0.5</v>
      </c>
      <c r="G114" s="195"/>
      <c r="H114" s="195"/>
      <c r="I114" s="357"/>
      <c r="J114" s="195"/>
      <c r="K114" s="196"/>
      <c r="L114" s="195"/>
      <c r="M114" s="67"/>
      <c r="N114" s="67"/>
      <c r="O114" s="67"/>
      <c r="P114" s="67"/>
      <c r="Q114" s="678"/>
      <c r="R114" s="198"/>
      <c r="S114" s="199"/>
      <c r="T114" s="205"/>
      <c r="U114" s="199"/>
      <c r="V114" s="200"/>
      <c r="W114" s="200"/>
      <c r="X114" s="200"/>
      <c r="Y114" s="200"/>
    </row>
    <row r="115" spans="1:25" ht="19.5" customHeight="1">
      <c r="A115" s="633" t="s">
        <v>891</v>
      </c>
      <c r="B115" s="358" t="s">
        <v>946</v>
      </c>
      <c r="C115" s="355"/>
      <c r="D115" s="356"/>
      <c r="E115" s="195"/>
      <c r="F115" s="195"/>
      <c r="G115" s="142">
        <v>0.5</v>
      </c>
      <c r="H115" s="195"/>
      <c r="I115" s="357"/>
      <c r="J115" s="195"/>
      <c r="K115" s="196"/>
      <c r="L115" s="195"/>
      <c r="M115" s="67"/>
      <c r="N115" s="67"/>
      <c r="O115" s="67"/>
      <c r="P115" s="67"/>
      <c r="Q115" s="678"/>
      <c r="R115" s="198"/>
      <c r="S115" s="199"/>
      <c r="T115" s="205"/>
      <c r="U115" s="199"/>
      <c r="V115" s="200"/>
      <c r="W115" s="200"/>
      <c r="X115" s="200"/>
      <c r="Y115" s="200"/>
    </row>
    <row r="116" spans="1:25" s="307" customFormat="1" ht="19.5" customHeight="1" thickBot="1">
      <c r="A116" s="633" t="s">
        <v>892</v>
      </c>
      <c r="B116" s="393" t="s">
        <v>947</v>
      </c>
      <c r="C116" s="394"/>
      <c r="D116" s="395"/>
      <c r="E116" s="396"/>
      <c r="F116" s="396"/>
      <c r="G116" s="396"/>
      <c r="H116" s="556">
        <v>0.5</v>
      </c>
      <c r="I116" s="397"/>
      <c r="J116" s="396"/>
      <c r="K116" s="398"/>
      <c r="L116" s="396"/>
      <c r="M116" s="302"/>
      <c r="N116" s="348"/>
      <c r="O116" s="348"/>
      <c r="P116" s="302"/>
      <c r="Q116" s="400"/>
      <c r="R116" s="401"/>
      <c r="S116" s="402"/>
      <c r="T116" s="403"/>
      <c r="U116" s="402"/>
      <c r="V116" s="404"/>
      <c r="W116" s="404"/>
      <c r="X116" s="404"/>
      <c r="Y116" s="404"/>
    </row>
    <row r="117" spans="1:25" s="385" customFormat="1" ht="23.25" customHeight="1" thickBot="1">
      <c r="A117" s="630" t="s">
        <v>869</v>
      </c>
      <c r="B117" s="523" t="s">
        <v>319</v>
      </c>
      <c r="C117" s="417" t="s">
        <v>314</v>
      </c>
      <c r="D117" s="418"/>
      <c r="E117" s="419" t="s">
        <v>349</v>
      </c>
      <c r="F117" s="419" t="s">
        <v>349</v>
      </c>
      <c r="G117" s="419" t="s">
        <v>349</v>
      </c>
      <c r="H117" s="419" t="s">
        <v>349</v>
      </c>
      <c r="I117" s="611">
        <f t="shared" si="7"/>
        <v>0</v>
      </c>
      <c r="J117" s="419" t="s">
        <v>349</v>
      </c>
      <c r="K117" s="421"/>
      <c r="L117" s="419"/>
      <c r="M117" s="381"/>
      <c r="N117" s="381"/>
      <c r="O117" s="381"/>
      <c r="P117" s="381">
        <v>10</v>
      </c>
      <c r="Q117" s="381">
        <f>SUM(N117:P117)</f>
        <v>10</v>
      </c>
      <c r="R117" s="424"/>
      <c r="S117" s="425"/>
      <c r="T117" s="426"/>
      <c r="U117" s="425"/>
      <c r="V117" s="427"/>
      <c r="W117" s="427"/>
      <c r="X117" s="427"/>
      <c r="Y117" s="427"/>
    </row>
    <row r="118" spans="1:25" ht="23.25" customHeight="1" thickBot="1">
      <c r="A118" s="329" t="s">
        <v>868</v>
      </c>
      <c r="B118" s="631" t="s">
        <v>974</v>
      </c>
      <c r="C118" s="283" t="s">
        <v>321</v>
      </c>
      <c r="D118" s="284"/>
      <c r="E118" s="628"/>
      <c r="F118" s="628"/>
      <c r="G118" s="628"/>
      <c r="H118" s="628"/>
      <c r="I118" s="620">
        <f>E119+F120+G121+H122</f>
        <v>3</v>
      </c>
      <c r="J118" s="310"/>
      <c r="K118" s="287"/>
      <c r="L118" s="310"/>
      <c r="M118" s="629"/>
      <c r="N118" s="289">
        <v>6</v>
      </c>
      <c r="O118" s="289"/>
      <c r="P118" s="289">
        <v>6</v>
      </c>
      <c r="Q118" s="381">
        <f>SUM(N118:P118)</f>
        <v>12</v>
      </c>
      <c r="R118" s="291"/>
      <c r="S118" s="292"/>
      <c r="T118" s="315"/>
      <c r="U118" s="292"/>
      <c r="V118" s="293"/>
      <c r="W118" s="293"/>
      <c r="X118" s="293"/>
      <c r="Y118" s="293"/>
    </row>
    <row r="119" spans="1:25" ht="19.5" customHeight="1">
      <c r="A119" s="633" t="s">
        <v>893</v>
      </c>
      <c r="B119" s="606" t="s">
        <v>783</v>
      </c>
      <c r="C119" s="103"/>
      <c r="D119" s="149">
        <v>3</v>
      </c>
      <c r="E119" s="150">
        <v>0.75</v>
      </c>
      <c r="F119" s="150"/>
      <c r="G119" s="150"/>
      <c r="H119" s="150"/>
      <c r="I119" s="151"/>
      <c r="J119" s="54"/>
      <c r="K119" s="44"/>
      <c r="L119" s="54"/>
      <c r="M119" s="122"/>
      <c r="N119" s="685"/>
      <c r="O119" s="685"/>
      <c r="P119" s="685"/>
      <c r="Q119" s="124"/>
      <c r="R119" s="35"/>
      <c r="S119" s="38"/>
      <c r="T119" s="37"/>
      <c r="U119" s="38"/>
      <c r="V119" s="36"/>
      <c r="W119" s="36"/>
      <c r="X119" s="36"/>
      <c r="Y119" s="36"/>
    </row>
    <row r="120" spans="1:25" ht="19.5" customHeight="1">
      <c r="A120" s="633" t="s">
        <v>894</v>
      </c>
      <c r="B120" s="606" t="s">
        <v>784</v>
      </c>
      <c r="C120" s="103"/>
      <c r="D120" s="149">
        <v>3</v>
      </c>
      <c r="E120" s="150"/>
      <c r="F120" s="150">
        <v>0.75</v>
      </c>
      <c r="G120" s="150"/>
      <c r="H120" s="150"/>
      <c r="I120" s="151"/>
      <c r="J120" s="54"/>
      <c r="K120" s="44"/>
      <c r="L120" s="54"/>
      <c r="M120" s="122"/>
      <c r="N120" s="685"/>
      <c r="O120" s="685"/>
      <c r="P120" s="685"/>
      <c r="Q120" s="124"/>
      <c r="R120" s="35"/>
      <c r="S120" s="38"/>
      <c r="T120" s="37"/>
      <c r="U120" s="38"/>
      <c r="V120" s="36"/>
      <c r="W120" s="36"/>
      <c r="X120" s="36"/>
      <c r="Y120" s="36"/>
    </row>
    <row r="121" spans="1:25" ht="19.5" customHeight="1">
      <c r="A121" s="633" t="s">
        <v>895</v>
      </c>
      <c r="B121" s="606" t="s">
        <v>785</v>
      </c>
      <c r="C121" s="103"/>
      <c r="D121" s="149">
        <v>3</v>
      </c>
      <c r="E121" s="150"/>
      <c r="F121" s="150"/>
      <c r="G121" s="150">
        <v>0.75</v>
      </c>
      <c r="H121" s="150"/>
      <c r="I121" s="151"/>
      <c r="J121" s="54"/>
      <c r="K121" s="44"/>
      <c r="L121" s="54"/>
      <c r="M121" s="122"/>
      <c r="N121" s="123"/>
      <c r="O121" s="123"/>
      <c r="P121" s="123"/>
      <c r="Q121" s="124"/>
      <c r="R121" s="35"/>
      <c r="S121" s="38"/>
      <c r="T121" s="37"/>
      <c r="U121" s="38"/>
      <c r="V121" s="36"/>
      <c r="W121" s="36"/>
      <c r="X121" s="36"/>
      <c r="Y121" s="36"/>
    </row>
    <row r="122" spans="1:25" s="307" customFormat="1" ht="19.5" customHeight="1" thickBot="1">
      <c r="A122" s="633" t="s">
        <v>896</v>
      </c>
      <c r="B122" s="607" t="s">
        <v>786</v>
      </c>
      <c r="C122" s="296"/>
      <c r="D122" s="436">
        <v>3</v>
      </c>
      <c r="E122" s="437"/>
      <c r="F122" s="437"/>
      <c r="G122" s="437"/>
      <c r="H122" s="437">
        <v>0.75</v>
      </c>
      <c r="I122" s="438"/>
      <c r="J122" s="298"/>
      <c r="K122" s="300"/>
      <c r="L122" s="298"/>
      <c r="M122" s="440"/>
      <c r="N122" s="441"/>
      <c r="O122" s="441"/>
      <c r="P122" s="441"/>
      <c r="Q122" s="442"/>
      <c r="R122" s="304"/>
      <c r="S122" s="305"/>
      <c r="T122" s="327"/>
      <c r="U122" s="305"/>
      <c r="V122" s="306"/>
      <c r="W122" s="306"/>
      <c r="X122" s="306"/>
      <c r="Y122" s="306"/>
    </row>
    <row r="123" spans="1:25" ht="14.7">
      <c r="A123" s="166"/>
      <c r="B123" s="40"/>
      <c r="C123" s="78"/>
      <c r="D123" s="78"/>
      <c r="E123" s="41"/>
      <c r="F123" s="42"/>
      <c r="G123" s="43"/>
      <c r="H123" s="43"/>
      <c r="I123" s="43"/>
      <c r="J123" s="54"/>
      <c r="K123" s="44"/>
      <c r="L123" s="54"/>
      <c r="M123" s="46"/>
      <c r="N123" s="46"/>
      <c r="O123" s="46"/>
      <c r="P123" s="46"/>
      <c r="Q123" s="47"/>
      <c r="R123" s="35"/>
      <c r="S123" s="38"/>
      <c r="T123" s="37"/>
      <c r="U123" s="38"/>
      <c r="V123" s="36"/>
      <c r="W123" s="36"/>
      <c r="X123" s="36"/>
      <c r="Y123" s="36"/>
    </row>
    <row r="124" spans="1:25" ht="14.7">
      <c r="A124" s="166"/>
      <c r="B124" s="57"/>
      <c r="C124" s="44"/>
      <c r="D124" s="44"/>
      <c r="E124" s="57"/>
      <c r="F124" s="57"/>
      <c r="G124" s="57"/>
      <c r="H124" s="57"/>
      <c r="I124" s="57"/>
      <c r="J124" s="54"/>
      <c r="K124" s="44"/>
      <c r="L124" s="54"/>
      <c r="M124" s="122"/>
      <c r="N124" s="123"/>
      <c r="O124" s="123"/>
      <c r="P124" s="123"/>
      <c r="Q124" s="124"/>
      <c r="R124" s="35"/>
      <c r="S124" s="38"/>
      <c r="T124" s="37"/>
      <c r="U124" s="38"/>
      <c r="V124" s="36"/>
      <c r="W124" s="36"/>
      <c r="X124" s="36"/>
      <c r="Y124" s="36"/>
    </row>
    <row r="125" spans="1:25" ht="14.7">
      <c r="A125" s="166"/>
      <c r="B125" s="133"/>
      <c r="C125" s="44"/>
      <c r="D125" s="44"/>
      <c r="E125" s="60"/>
      <c r="F125" s="60"/>
      <c r="G125" s="60"/>
      <c r="H125" s="60"/>
      <c r="I125" s="60"/>
      <c r="J125" s="54"/>
      <c r="K125" s="44"/>
      <c r="L125" s="54"/>
      <c r="M125" s="135"/>
      <c r="N125" s="136"/>
      <c r="O125" s="136"/>
      <c r="P125" s="136"/>
      <c r="Q125" s="137"/>
      <c r="R125" s="35"/>
      <c r="S125" s="38"/>
      <c r="T125" s="37"/>
      <c r="U125" s="38"/>
      <c r="V125" s="36"/>
      <c r="W125" s="36"/>
      <c r="X125" s="36"/>
      <c r="Y125" s="36"/>
    </row>
    <row r="126" spans="1:25" ht="14.7">
      <c r="A126" s="166"/>
      <c r="B126" s="41"/>
      <c r="C126" s="84"/>
      <c r="D126" s="84"/>
      <c r="E126" s="41"/>
      <c r="F126" s="41"/>
      <c r="G126" s="41"/>
      <c r="H126" s="41"/>
      <c r="I126" s="41"/>
      <c r="J126" s="54"/>
      <c r="K126" s="44"/>
      <c r="L126" s="54"/>
      <c r="M126" s="47"/>
      <c r="N126" s="46"/>
      <c r="O126" s="46"/>
      <c r="P126" s="46"/>
      <c r="Q126" s="47"/>
      <c r="R126" s="35"/>
      <c r="S126" s="38"/>
      <c r="T126" s="37"/>
      <c r="U126" s="38"/>
      <c r="V126" s="36"/>
      <c r="W126" s="36"/>
      <c r="X126" s="36"/>
      <c r="Y126" s="36"/>
    </row>
    <row r="127" spans="1:25" ht="14.7">
      <c r="A127" s="166"/>
      <c r="B127" s="51"/>
      <c r="C127" s="173"/>
      <c r="D127" s="173"/>
      <c r="E127" s="41"/>
      <c r="F127" s="41"/>
      <c r="G127" s="41"/>
      <c r="H127" s="41"/>
      <c r="I127" s="41"/>
      <c r="J127" s="41"/>
      <c r="K127" s="44"/>
      <c r="L127" s="41"/>
      <c r="M127" s="125">
        <f>SUM(M71:M126)</f>
        <v>31.5</v>
      </c>
      <c r="N127" s="125">
        <f>SUM(N71:N126)</f>
        <v>86.5</v>
      </c>
      <c r="O127" s="125">
        <f>SUM(O71:O126)</f>
        <v>108</v>
      </c>
      <c r="P127" s="125">
        <f>SUM(P71:P126)</f>
        <v>43</v>
      </c>
      <c r="Q127" s="88">
        <f>SUM(M127:P127)</f>
        <v>269</v>
      </c>
      <c r="R127" s="35"/>
      <c r="S127" s="38"/>
      <c r="T127" s="37"/>
      <c r="U127" s="38"/>
      <c r="V127" s="36"/>
      <c r="W127" s="36"/>
      <c r="X127" s="36"/>
      <c r="Y127" s="36"/>
    </row>
    <row r="128" spans="1:25" ht="14.7">
      <c r="A128" s="85"/>
      <c r="B128" s="51"/>
      <c r="C128" s="48"/>
      <c r="D128" s="81"/>
      <c r="E128" s="41"/>
      <c r="F128" s="41"/>
      <c r="G128" s="41"/>
      <c r="H128" s="41"/>
      <c r="I128" s="41"/>
      <c r="J128" s="41"/>
      <c r="K128" s="44"/>
      <c r="L128" s="41"/>
      <c r="M128" s="138"/>
      <c r="N128" s="138"/>
      <c r="O128" s="138"/>
      <c r="P128" s="138"/>
      <c r="Q128" s="88"/>
      <c r="R128" s="35"/>
      <c r="S128" s="38"/>
      <c r="T128" s="37"/>
      <c r="U128" s="38"/>
      <c r="V128" s="36"/>
      <c r="W128" s="36"/>
      <c r="X128" s="36"/>
      <c r="Y128" s="36"/>
    </row>
    <row r="129" spans="1:25" ht="14.7">
      <c r="A129" s="85"/>
      <c r="B129" s="51"/>
      <c r="C129" s="48"/>
      <c r="D129" s="81"/>
      <c r="E129" s="41"/>
      <c r="F129" s="41"/>
      <c r="G129" s="41"/>
      <c r="H129" s="41"/>
      <c r="I129" s="41"/>
      <c r="J129" s="41"/>
      <c r="K129" s="44"/>
      <c r="L129" s="41"/>
      <c r="M129" s="138"/>
      <c r="N129" s="138"/>
      <c r="O129" s="138"/>
      <c r="P129" s="138"/>
      <c r="Q129" s="88"/>
      <c r="R129" s="35"/>
      <c r="S129" s="38"/>
      <c r="T129" s="37"/>
      <c r="U129" s="38"/>
      <c r="V129" s="36"/>
      <c r="W129" s="36"/>
      <c r="X129" s="36"/>
      <c r="Y129" s="36"/>
    </row>
    <row r="130" spans="1:25" ht="14.7">
      <c r="A130" s="85"/>
      <c r="B130" s="51"/>
      <c r="C130" s="48"/>
      <c r="D130" s="81"/>
      <c r="E130" s="51"/>
      <c r="F130" s="51"/>
      <c r="G130" s="51"/>
      <c r="H130" s="51"/>
      <c r="I130" s="51"/>
      <c r="J130" s="51"/>
      <c r="K130" s="44"/>
      <c r="L130" s="51"/>
      <c r="M130" s="143">
        <f>M65+M127</f>
        <v>67.5</v>
      </c>
      <c r="N130" s="143">
        <f>N65+N127</f>
        <v>197.5</v>
      </c>
      <c r="O130" s="143">
        <f>O65+O127</f>
        <v>228</v>
      </c>
      <c r="P130" s="143">
        <f>P65+P127</f>
        <v>86</v>
      </c>
      <c r="Q130" s="88">
        <f>SUM(M130:P130)</f>
        <v>579</v>
      </c>
      <c r="R130" s="35"/>
      <c r="S130" s="38"/>
      <c r="T130" s="37"/>
      <c r="U130" s="38"/>
      <c r="V130" s="36"/>
      <c r="W130" s="36"/>
      <c r="X130" s="36"/>
      <c r="Y130" s="36"/>
    </row>
    <row r="131" spans="1:25" ht="14.7">
      <c r="A131" s="85"/>
      <c r="B131" s="89" t="s">
        <v>331</v>
      </c>
      <c r="C131" s="90" t="s">
        <v>332</v>
      </c>
      <c r="D131" s="91"/>
      <c r="E131" s="92"/>
      <c r="F131" s="92"/>
      <c r="G131" s="92"/>
      <c r="H131" s="92"/>
      <c r="I131" s="92"/>
      <c r="J131" s="92"/>
      <c r="K131" s="86"/>
      <c r="L131" s="25"/>
      <c r="M131" s="144"/>
      <c r="N131" s="144"/>
      <c r="O131" s="144"/>
      <c r="P131" s="144"/>
      <c r="Q131" s="88"/>
      <c r="R131" s="35"/>
      <c r="S131" s="38"/>
      <c r="T131" s="37"/>
      <c r="U131" s="38"/>
      <c r="V131" s="36"/>
      <c r="W131" s="36"/>
      <c r="X131" s="36"/>
      <c r="Y131" s="36"/>
    </row>
    <row r="132" spans="1:25" ht="14.7">
      <c r="A132" s="85"/>
      <c r="B132" s="93" t="s">
        <v>370</v>
      </c>
      <c r="C132" s="90" t="s">
        <v>0</v>
      </c>
      <c r="D132" s="94">
        <v>7.5</v>
      </c>
      <c r="E132" s="92"/>
      <c r="F132" s="92"/>
      <c r="G132" s="92"/>
      <c r="H132" s="92"/>
      <c r="I132" s="92"/>
      <c r="J132" s="92"/>
      <c r="K132" s="86"/>
      <c r="L132" s="25"/>
      <c r="M132" s="144"/>
      <c r="N132" s="144"/>
      <c r="O132" s="144"/>
      <c r="P132" s="144"/>
      <c r="Q132" s="88"/>
      <c r="R132" s="35"/>
      <c r="S132" s="38"/>
      <c r="T132" s="37"/>
      <c r="U132" s="38"/>
      <c r="V132" s="36"/>
      <c r="W132" s="36"/>
      <c r="X132" s="36"/>
      <c r="Y132" s="36"/>
    </row>
    <row r="133" spans="1:25" ht="14.7">
      <c r="A133" s="85"/>
      <c r="B133" s="93" t="s">
        <v>371</v>
      </c>
      <c r="C133" s="90" t="s">
        <v>0</v>
      </c>
      <c r="D133" s="94">
        <v>7.5</v>
      </c>
      <c r="E133" s="92"/>
      <c r="F133" s="92"/>
      <c r="G133" s="92"/>
      <c r="H133" s="92"/>
      <c r="I133" s="92"/>
      <c r="J133" s="92"/>
      <c r="K133" s="86"/>
      <c r="L133" s="25"/>
      <c r="M133" s="144"/>
      <c r="N133" s="144"/>
      <c r="O133" s="144"/>
      <c r="P133" s="144"/>
      <c r="Q133" s="88"/>
      <c r="R133" s="35"/>
      <c r="S133" s="38"/>
      <c r="T133" s="37"/>
      <c r="U133" s="38"/>
      <c r="V133" s="36"/>
      <c r="W133" s="36"/>
      <c r="X133" s="36"/>
      <c r="Y133" s="36"/>
    </row>
    <row r="134" spans="1:25" ht="14.7">
      <c r="A134" s="85"/>
      <c r="B134" s="93" t="s">
        <v>335</v>
      </c>
      <c r="C134" s="90" t="s">
        <v>332</v>
      </c>
      <c r="D134" s="91"/>
      <c r="E134" s="92"/>
      <c r="F134" s="92"/>
      <c r="G134" s="92"/>
      <c r="H134" s="92"/>
      <c r="I134" s="92"/>
      <c r="J134" s="92"/>
      <c r="K134" s="86"/>
      <c r="L134" s="25"/>
      <c r="M134" s="144"/>
      <c r="N134" s="144"/>
      <c r="O134" s="144"/>
      <c r="P134" s="144"/>
      <c r="Q134" s="88"/>
      <c r="R134" s="35"/>
      <c r="S134" s="38"/>
      <c r="T134" s="37"/>
      <c r="U134" s="38"/>
      <c r="V134" s="36"/>
      <c r="W134" s="36"/>
      <c r="X134" s="36"/>
      <c r="Y134" s="36"/>
    </row>
    <row r="135" spans="1:25" ht="14.7">
      <c r="A135" s="85"/>
      <c r="B135" s="93" t="s">
        <v>372</v>
      </c>
      <c r="C135" s="90" t="s">
        <v>0</v>
      </c>
      <c r="D135" s="94">
        <v>7.5</v>
      </c>
      <c r="E135" s="92"/>
      <c r="F135" s="92"/>
      <c r="G135" s="92"/>
      <c r="H135" s="92"/>
      <c r="I135" s="92"/>
      <c r="J135" s="92"/>
      <c r="K135" s="86"/>
      <c r="L135" s="25"/>
      <c r="M135" s="144"/>
      <c r="N135" s="144"/>
      <c r="O135" s="144"/>
      <c r="P135" s="144"/>
      <c r="Q135" s="88"/>
      <c r="R135" s="35"/>
      <c r="S135" s="38"/>
      <c r="T135" s="37"/>
      <c r="U135" s="38"/>
      <c r="V135" s="36"/>
      <c r="W135" s="36"/>
      <c r="X135" s="36"/>
      <c r="Y135" s="36"/>
    </row>
    <row r="136" spans="1:25" ht="14.7">
      <c r="A136" s="85"/>
      <c r="B136" s="93" t="s">
        <v>373</v>
      </c>
      <c r="C136" s="90" t="s">
        <v>0</v>
      </c>
      <c r="D136" s="94">
        <v>7.5</v>
      </c>
      <c r="E136" s="92"/>
      <c r="F136" s="92"/>
      <c r="G136" s="92"/>
      <c r="H136" s="92"/>
      <c r="I136" s="92"/>
      <c r="J136" s="92"/>
      <c r="K136" s="86"/>
      <c r="L136" s="25"/>
      <c r="M136" s="144"/>
      <c r="N136" s="144"/>
      <c r="O136" s="144"/>
      <c r="P136" s="144"/>
      <c r="Q136" s="88"/>
      <c r="R136" s="35"/>
      <c r="S136" s="38"/>
      <c r="T136" s="37"/>
      <c r="U136" s="38"/>
      <c r="V136" s="36"/>
      <c r="W136" s="36"/>
      <c r="X136" s="36"/>
      <c r="Y136" s="36"/>
    </row>
    <row r="137" spans="1:25" ht="14.7">
      <c r="A137" s="85"/>
      <c r="B137" s="89" t="s">
        <v>338</v>
      </c>
      <c r="C137" s="90" t="s">
        <v>332</v>
      </c>
      <c r="D137" s="91"/>
      <c r="E137" s="92"/>
      <c r="F137" s="92"/>
      <c r="G137" s="92"/>
      <c r="H137" s="92"/>
      <c r="I137" s="92"/>
      <c r="J137" s="92"/>
      <c r="K137" s="86"/>
      <c r="L137" s="25"/>
      <c r="M137" s="144"/>
      <c r="N137" s="144"/>
      <c r="O137" s="144"/>
      <c r="P137" s="144"/>
      <c r="Q137" s="88"/>
      <c r="R137" s="35"/>
      <c r="S137" s="38"/>
      <c r="T137" s="37"/>
      <c r="U137" s="38"/>
      <c r="V137" s="36"/>
      <c r="W137" s="36"/>
      <c r="X137" s="36"/>
      <c r="Y137" s="36"/>
    </row>
    <row r="138" spans="1:25" ht="14.7">
      <c r="A138" s="85"/>
      <c r="B138" s="93" t="s">
        <v>374</v>
      </c>
      <c r="C138" s="90" t="s">
        <v>0</v>
      </c>
      <c r="D138" s="94">
        <v>7.5</v>
      </c>
      <c r="E138" s="92"/>
      <c r="F138" s="92"/>
      <c r="G138" s="92"/>
      <c r="H138" s="92"/>
      <c r="I138" s="92"/>
      <c r="J138" s="92"/>
      <c r="K138" s="86"/>
      <c r="L138" s="25"/>
      <c r="M138" s="144"/>
      <c r="N138" s="144"/>
      <c r="O138" s="144"/>
      <c r="P138" s="144"/>
      <c r="Q138" s="88"/>
      <c r="R138" s="35"/>
      <c r="S138" s="38"/>
      <c r="T138" s="37"/>
      <c r="U138" s="38"/>
      <c r="V138" s="36"/>
      <c r="W138" s="36"/>
      <c r="X138" s="36"/>
      <c r="Y138" s="36"/>
    </row>
    <row r="139" spans="1:25" ht="14.7">
      <c r="A139" s="85"/>
      <c r="B139" s="93" t="s">
        <v>375</v>
      </c>
      <c r="C139" s="90" t="s">
        <v>0</v>
      </c>
      <c r="D139" s="94">
        <v>7.5</v>
      </c>
      <c r="E139" s="92"/>
      <c r="F139" s="92"/>
      <c r="G139" s="92"/>
      <c r="H139" s="92"/>
      <c r="I139" s="92"/>
      <c r="J139" s="92"/>
      <c r="K139" s="86"/>
      <c r="L139" s="25"/>
      <c r="M139" s="144"/>
      <c r="N139" s="144"/>
      <c r="O139" s="144"/>
      <c r="P139" s="144"/>
      <c r="Q139" s="88"/>
      <c r="R139" s="35"/>
      <c r="S139" s="38"/>
      <c r="T139" s="37"/>
      <c r="U139" s="38"/>
      <c r="V139" s="36"/>
      <c r="W139" s="36"/>
      <c r="X139" s="36"/>
      <c r="Y139" s="36"/>
    </row>
    <row r="140" spans="1:25" ht="14.7">
      <c r="A140" s="85"/>
      <c r="B140" s="89" t="s">
        <v>376</v>
      </c>
      <c r="C140" s="90" t="s">
        <v>332</v>
      </c>
      <c r="D140" s="91"/>
      <c r="E140" s="92"/>
      <c r="F140" s="92"/>
      <c r="G140" s="92"/>
      <c r="H140" s="92"/>
      <c r="I140" s="92"/>
      <c r="J140" s="92"/>
      <c r="K140" s="86"/>
      <c r="L140" s="25"/>
      <c r="M140" s="144"/>
      <c r="N140" s="144"/>
      <c r="O140" s="144"/>
      <c r="P140" s="144"/>
      <c r="Q140" s="88"/>
      <c r="R140" s="35"/>
      <c r="S140" s="38"/>
      <c r="T140" s="37"/>
      <c r="U140" s="38"/>
      <c r="V140" s="36"/>
      <c r="W140" s="36"/>
      <c r="X140" s="36"/>
      <c r="Y140" s="36"/>
    </row>
    <row r="141" spans="1:25" ht="14.7">
      <c r="A141" s="85"/>
      <c r="B141" s="93" t="s">
        <v>377</v>
      </c>
      <c r="C141" s="90" t="s">
        <v>0</v>
      </c>
      <c r="D141" s="94">
        <v>7.5</v>
      </c>
      <c r="E141" s="92"/>
      <c r="F141" s="92"/>
      <c r="G141" s="92"/>
      <c r="H141" s="92"/>
      <c r="I141" s="92"/>
      <c r="J141" s="92"/>
      <c r="K141" s="86"/>
      <c r="L141" s="25"/>
      <c r="M141" s="144"/>
      <c r="N141" s="144"/>
      <c r="O141" s="144"/>
      <c r="P141" s="144"/>
      <c r="Q141" s="88"/>
      <c r="R141" s="35"/>
      <c r="S141" s="38"/>
      <c r="T141" s="37"/>
      <c r="U141" s="38"/>
      <c r="V141" s="36"/>
      <c r="W141" s="36"/>
      <c r="X141" s="36"/>
      <c r="Y141" s="36"/>
    </row>
    <row r="142" spans="1:25" ht="14.7">
      <c r="A142" s="85"/>
      <c r="B142" s="93" t="s">
        <v>378</v>
      </c>
      <c r="C142" s="90" t="s">
        <v>0</v>
      </c>
      <c r="D142" s="94">
        <v>7.5</v>
      </c>
      <c r="E142" s="92"/>
      <c r="F142" s="92"/>
      <c r="G142" s="92"/>
      <c r="H142" s="92"/>
      <c r="I142" s="92"/>
      <c r="J142" s="92"/>
      <c r="K142" s="86"/>
      <c r="L142" s="25"/>
      <c r="M142" s="144"/>
      <c r="N142" s="144"/>
      <c r="O142" s="144"/>
      <c r="P142" s="144"/>
      <c r="Q142" s="88"/>
      <c r="R142" s="35"/>
      <c r="S142" s="38"/>
      <c r="T142" s="37"/>
      <c r="U142" s="38"/>
      <c r="V142" s="36"/>
      <c r="W142" s="36"/>
      <c r="X142" s="36"/>
      <c r="Y142" s="36"/>
    </row>
    <row r="143" spans="1:25" ht="14.7">
      <c r="A143" s="85"/>
      <c r="B143" s="95" t="s">
        <v>341</v>
      </c>
      <c r="C143" s="96"/>
      <c r="D143" s="97">
        <f>SUM(D132:D142)</f>
        <v>60</v>
      </c>
      <c r="E143" s="92"/>
      <c r="F143" s="92"/>
      <c r="G143" s="92"/>
      <c r="H143" s="92"/>
      <c r="I143" s="92"/>
      <c r="J143" s="92"/>
      <c r="K143" s="86"/>
      <c r="L143" s="25"/>
      <c r="M143" s="144"/>
      <c r="N143" s="144"/>
      <c r="O143" s="144"/>
      <c r="P143" s="144"/>
      <c r="Q143" s="88"/>
      <c r="R143" s="35"/>
      <c r="S143" s="38"/>
      <c r="T143" s="37"/>
      <c r="U143" s="38"/>
      <c r="V143" s="36"/>
      <c r="W143" s="36"/>
      <c r="X143" s="36"/>
      <c r="Y143" s="36"/>
    </row>
    <row r="144" spans="1:25" ht="14.7">
      <c r="A144" s="85"/>
      <c r="B144" s="82" t="s">
        <v>385</v>
      </c>
      <c r="C144" s="82"/>
      <c r="D144" s="82"/>
      <c r="E144" s="82"/>
      <c r="F144" s="163" t="s">
        <v>388</v>
      </c>
      <c r="G144" s="27"/>
      <c r="H144" s="27"/>
      <c r="I144" s="27"/>
      <c r="J144" s="27"/>
      <c r="K144" s="27"/>
      <c r="L144" s="27"/>
      <c r="M144" s="165"/>
      <c r="N144" s="165"/>
      <c r="O144" s="165"/>
      <c r="P144" s="165"/>
      <c r="Q144" s="165"/>
      <c r="R144" s="35"/>
      <c r="S144" s="38"/>
      <c r="T144" s="37"/>
      <c r="U144" s="38"/>
      <c r="V144" s="36"/>
      <c r="W144" s="36"/>
      <c r="X144" s="36"/>
      <c r="Y144" s="36"/>
    </row>
    <row r="145" spans="1:25" ht="14.7">
      <c r="A145" s="85"/>
      <c r="B145" s="82" t="s">
        <v>387</v>
      </c>
      <c r="C145" s="58"/>
      <c r="D145" s="58"/>
      <c r="E145" s="163"/>
      <c r="F145" s="27"/>
      <c r="G145" s="27"/>
      <c r="H145" s="27"/>
      <c r="I145" s="27"/>
      <c r="J145" s="27"/>
      <c r="K145" s="27"/>
      <c r="L145" s="27"/>
      <c r="M145" s="164"/>
      <c r="N145" s="164"/>
      <c r="O145" s="164"/>
      <c r="P145" s="164"/>
      <c r="Q145" s="164"/>
      <c r="R145" s="35"/>
      <c r="S145" s="38"/>
      <c r="T145" s="37"/>
      <c r="U145" s="38"/>
      <c r="V145" s="36"/>
      <c r="W145" s="36"/>
      <c r="X145" s="36"/>
      <c r="Y145" s="36"/>
    </row>
    <row r="146" spans="1:25">
      <c r="A146" s="85"/>
      <c r="L146" s="2"/>
      <c r="M146" s="2"/>
      <c r="N146" s="2"/>
    </row>
    <row r="147" spans="1:25">
      <c r="A147" s="85"/>
      <c r="C147" s="2"/>
      <c r="D147" s="2"/>
      <c r="Q147" s="2"/>
      <c r="R147" s="2"/>
      <c r="S147" s="2"/>
      <c r="T147" s="2"/>
      <c r="U147" s="2"/>
      <c r="V147" s="2"/>
    </row>
    <row r="148" spans="1:25">
      <c r="A148" s="85"/>
      <c r="C148" s="2"/>
      <c r="D148" s="2"/>
      <c r="Q148" s="2"/>
      <c r="R148" s="2"/>
      <c r="S148" s="2"/>
      <c r="T148" s="2"/>
      <c r="U148" s="2"/>
      <c r="V148" s="2"/>
    </row>
    <row r="149" spans="1:25">
      <c r="A149" s="85"/>
      <c r="C149" s="2"/>
      <c r="D149" s="2"/>
      <c r="Q149" s="2"/>
      <c r="R149" s="2"/>
      <c r="S149" s="2"/>
      <c r="T149" s="2"/>
      <c r="U149" s="2"/>
      <c r="V149" s="2"/>
    </row>
    <row r="150" spans="1:25">
      <c r="A150" s="85"/>
      <c r="L150" s="2"/>
      <c r="M150" s="2"/>
      <c r="N150" s="2"/>
    </row>
    <row r="151" spans="1:25">
      <c r="A151" s="85"/>
      <c r="L151" s="2"/>
      <c r="M151" s="2"/>
      <c r="N151" s="2"/>
    </row>
    <row r="152" spans="1:25">
      <c r="A152" s="85"/>
      <c r="L152" s="2"/>
      <c r="M152" s="2"/>
      <c r="N152" s="2"/>
    </row>
    <row r="153" spans="1:25">
      <c r="A153" s="85"/>
      <c r="L153" s="2"/>
      <c r="M153" s="2"/>
      <c r="N153" s="2"/>
    </row>
    <row r="154" spans="1:25">
      <c r="A154" s="85"/>
      <c r="L154" s="2"/>
      <c r="M154" s="2"/>
      <c r="N154" s="2"/>
    </row>
    <row r="155" spans="1:25">
      <c r="L155" s="2"/>
      <c r="M155" s="2"/>
      <c r="N155" s="2"/>
    </row>
    <row r="156" spans="1:25">
      <c r="L156" s="2"/>
      <c r="M156" s="2"/>
      <c r="N156" s="2"/>
    </row>
    <row r="157" spans="1:25">
      <c r="L157" s="2"/>
      <c r="M157" s="2"/>
      <c r="N157" s="2"/>
    </row>
    <row r="158" spans="1:25">
      <c r="L158" s="2"/>
      <c r="M158" s="2"/>
      <c r="N158" s="2"/>
    </row>
    <row r="159" spans="1:25">
      <c r="L159" s="2"/>
      <c r="M159" s="2"/>
      <c r="N159" s="2"/>
    </row>
    <row r="160" spans="1:25">
      <c r="L160" s="2"/>
      <c r="M160" s="2"/>
      <c r="N160" s="2"/>
    </row>
    <row r="161" spans="1:14">
      <c r="L161" s="2"/>
      <c r="M161" s="2"/>
      <c r="N161" s="2"/>
    </row>
    <row r="162" spans="1:14">
      <c r="A162" s="1"/>
      <c r="L162" s="2"/>
      <c r="M162" s="2"/>
      <c r="N162" s="2"/>
    </row>
    <row r="163" spans="1:14">
      <c r="A163" s="1"/>
      <c r="L163" s="2"/>
      <c r="M163" s="2"/>
      <c r="N163" s="2"/>
    </row>
    <row r="164" spans="1:14">
      <c r="A164" s="4"/>
      <c r="L164" s="2"/>
      <c r="M164" s="2"/>
      <c r="N164" s="2"/>
    </row>
    <row r="165" spans="1:14">
      <c r="A165" s="4"/>
      <c r="L165" s="2"/>
      <c r="M165" s="2"/>
      <c r="N165" s="2"/>
    </row>
    <row r="166" spans="1:14">
      <c r="A166" s="1"/>
      <c r="L166" s="2"/>
      <c r="M166" s="2"/>
      <c r="N166" s="2"/>
    </row>
    <row r="167" spans="1:14">
      <c r="A167" s="3"/>
      <c r="L167" s="2"/>
      <c r="M167" s="2"/>
      <c r="N167" s="2"/>
    </row>
    <row r="168" spans="1:14">
      <c r="A168" s="3"/>
      <c r="L168" s="2"/>
      <c r="M168" s="2"/>
      <c r="N168" s="2"/>
    </row>
    <row r="169" spans="1:14">
      <c r="A169" s="3"/>
      <c r="L169" s="2"/>
      <c r="M169" s="2"/>
      <c r="N169" s="2"/>
    </row>
    <row r="170" spans="1:14">
      <c r="A170" s="3"/>
      <c r="L170" s="2"/>
      <c r="M170" s="2"/>
      <c r="N170" s="2"/>
    </row>
    <row r="171" spans="1:14">
      <c r="A171" s="3"/>
      <c r="L171" s="2"/>
      <c r="M171" s="2"/>
      <c r="N171" s="2"/>
    </row>
    <row r="172" spans="1:14">
      <c r="L172" s="2"/>
      <c r="M172" s="2"/>
      <c r="N172" s="2"/>
    </row>
    <row r="173" spans="1:14">
      <c r="L173" s="2"/>
      <c r="M173" s="2"/>
      <c r="N173" s="2"/>
    </row>
    <row r="174" spans="1:14">
      <c r="L174" s="2"/>
      <c r="M174" s="2"/>
      <c r="N174" s="2"/>
    </row>
    <row r="175" spans="1:14">
      <c r="L175" s="2"/>
      <c r="M175" s="2"/>
      <c r="N175" s="2"/>
    </row>
    <row r="176" spans="1:14">
      <c r="L176" s="2"/>
      <c r="M176" s="2"/>
      <c r="N176" s="2"/>
    </row>
    <row r="177" spans="12:14">
      <c r="L177" s="2"/>
      <c r="M177" s="2"/>
      <c r="N177" s="2"/>
    </row>
    <row r="178" spans="12:14">
      <c r="L178" s="2"/>
      <c r="M178" s="2"/>
      <c r="N178" s="2"/>
    </row>
    <row r="179" spans="12:14">
      <c r="L179" s="2"/>
      <c r="M179" s="2"/>
      <c r="N179" s="2"/>
    </row>
    <row r="196" spans="1:22">
      <c r="L196" s="2"/>
      <c r="M196" s="2"/>
      <c r="N196" s="2"/>
    </row>
    <row r="197" spans="1:22">
      <c r="L197" s="2"/>
      <c r="M197" s="2"/>
      <c r="N197" s="2"/>
    </row>
    <row r="198" spans="1:22">
      <c r="L198" s="2"/>
      <c r="M198" s="2"/>
      <c r="N198" s="2"/>
    </row>
    <row r="199" spans="1:22">
      <c r="L199" s="2"/>
      <c r="M199" s="2"/>
      <c r="N199" s="2"/>
    </row>
    <row r="200" spans="1:22">
      <c r="L200" s="2"/>
      <c r="M200" s="2"/>
      <c r="N200" s="2"/>
    </row>
    <row r="201" spans="1:22">
      <c r="L201" s="2"/>
      <c r="M201" s="2"/>
      <c r="N201" s="2"/>
    </row>
    <row r="202" spans="1:22">
      <c r="L202" s="2"/>
      <c r="M202" s="2"/>
      <c r="N202" s="2"/>
    </row>
    <row r="203" spans="1:22">
      <c r="A203" s="2"/>
      <c r="C203" s="2"/>
      <c r="D203" s="2"/>
      <c r="Q203" s="2"/>
      <c r="R203" s="2"/>
      <c r="S203" s="2"/>
      <c r="T203" s="2"/>
      <c r="U203" s="2"/>
      <c r="V203" s="2"/>
    </row>
    <row r="204" spans="1:22">
      <c r="A204" s="2"/>
      <c r="C204" s="2"/>
      <c r="D204" s="2"/>
      <c r="Q204" s="2"/>
      <c r="R204" s="2"/>
      <c r="S204" s="2"/>
      <c r="T204" s="2"/>
      <c r="U204" s="2"/>
      <c r="V204" s="2"/>
    </row>
    <row r="205" spans="1:22">
      <c r="A205" s="2"/>
      <c r="C205" s="2"/>
      <c r="D205" s="2"/>
      <c r="Q205" s="2"/>
      <c r="R205" s="2"/>
      <c r="S205" s="2"/>
      <c r="T205" s="2"/>
      <c r="U205" s="2"/>
      <c r="V205" s="2"/>
    </row>
    <row r="206" spans="1:22">
      <c r="A206" s="2"/>
      <c r="C206" s="2"/>
      <c r="D206" s="2"/>
      <c r="Q206" s="2"/>
      <c r="R206" s="2"/>
      <c r="S206" s="2"/>
      <c r="T206" s="2"/>
      <c r="U206" s="2"/>
      <c r="V206" s="2"/>
    </row>
    <row r="207" spans="1:22">
      <c r="A207" s="2"/>
      <c r="C207" s="2"/>
      <c r="D207" s="2"/>
      <c r="Q207" s="2"/>
      <c r="R207" s="2"/>
      <c r="S207" s="2"/>
      <c r="T207" s="2"/>
      <c r="U207" s="2"/>
      <c r="V207" s="2"/>
    </row>
    <row r="208" spans="1:22">
      <c r="L208" s="2"/>
      <c r="M208" s="2"/>
      <c r="N208" s="2"/>
    </row>
    <row r="209" spans="1:14">
      <c r="L209" s="2"/>
      <c r="M209" s="2"/>
      <c r="N209" s="2"/>
    </row>
    <row r="210" spans="1:14">
      <c r="L210" s="2"/>
      <c r="M210" s="2"/>
      <c r="N210" s="2"/>
    </row>
    <row r="211" spans="1:14">
      <c r="L211" s="2"/>
      <c r="M211" s="2"/>
      <c r="N211" s="2"/>
    </row>
    <row r="212" spans="1:14">
      <c r="L212" s="2"/>
      <c r="M212" s="2"/>
      <c r="N212" s="2"/>
    </row>
    <row r="213" spans="1:14">
      <c r="L213" s="2"/>
      <c r="M213" s="2"/>
      <c r="N213" s="2"/>
    </row>
    <row r="214" spans="1:14">
      <c r="L214" s="2"/>
      <c r="M214" s="2"/>
      <c r="N214" s="2"/>
    </row>
    <row r="215" spans="1:14">
      <c r="L215" s="2"/>
      <c r="M215" s="2"/>
      <c r="N215" s="2"/>
    </row>
    <row r="216" spans="1:14">
      <c r="A216" s="1"/>
      <c r="L216" s="2"/>
      <c r="M216" s="2"/>
      <c r="N216" s="2"/>
    </row>
    <row r="217" spans="1:14">
      <c r="A217" s="1"/>
      <c r="L217" s="2"/>
      <c r="M217" s="2"/>
      <c r="N217" s="2"/>
    </row>
    <row r="218" spans="1:14">
      <c r="A218" s="4"/>
      <c r="L218" s="2"/>
      <c r="M218" s="2"/>
      <c r="N218" s="2"/>
    </row>
    <row r="219" spans="1:14">
      <c r="A219" s="4"/>
      <c r="L219" s="2"/>
      <c r="M219" s="2"/>
      <c r="N219" s="2"/>
    </row>
    <row r="220" spans="1:14">
      <c r="A220" s="1"/>
      <c r="L220" s="2"/>
      <c r="M220" s="2"/>
      <c r="N220" s="2"/>
    </row>
    <row r="221" spans="1:14">
      <c r="A221" s="3"/>
      <c r="L221" s="2"/>
      <c r="M221" s="2"/>
      <c r="N221" s="2"/>
    </row>
    <row r="222" spans="1:14">
      <c r="A222" s="3"/>
      <c r="L222" s="2"/>
      <c r="M222" s="2"/>
      <c r="N222" s="2"/>
    </row>
    <row r="223" spans="1:14">
      <c r="A223" s="3"/>
      <c r="L223" s="2"/>
      <c r="M223" s="2"/>
      <c r="N223" s="2"/>
    </row>
    <row r="224" spans="1:14">
      <c r="A224" s="3"/>
      <c r="L224" s="2"/>
      <c r="M224" s="2"/>
      <c r="N224" s="2"/>
    </row>
    <row r="225" spans="12:14">
      <c r="L225" s="2"/>
      <c r="M225" s="2"/>
      <c r="N225" s="2"/>
    </row>
    <row r="226" spans="12:14">
      <c r="L226" s="2"/>
      <c r="M226" s="2"/>
      <c r="N226" s="2"/>
    </row>
    <row r="227" spans="12:14">
      <c r="L227" s="2"/>
      <c r="M227" s="2"/>
      <c r="N227" s="2"/>
    </row>
    <row r="276" spans="1:14">
      <c r="L276" s="2"/>
      <c r="M276" s="2"/>
      <c r="N276" s="2"/>
    </row>
    <row r="277" spans="1:14">
      <c r="L277" s="2"/>
      <c r="M277" s="2"/>
      <c r="N277" s="2"/>
    </row>
    <row r="278" spans="1:14">
      <c r="A278" s="7"/>
      <c r="L278" s="2"/>
      <c r="M278" s="2"/>
      <c r="N278" s="2"/>
    </row>
    <row r="279" spans="1:14">
      <c r="A279" s="7"/>
      <c r="L279" s="2"/>
      <c r="M279" s="2"/>
      <c r="N279" s="2"/>
    </row>
    <row r="280" spans="1:14">
      <c r="A280" s="7"/>
      <c r="L280" s="2"/>
      <c r="M280" s="2"/>
      <c r="N280" s="2"/>
    </row>
    <row r="281" spans="1:14">
      <c r="A281" s="7"/>
      <c r="L281" s="2"/>
      <c r="M281" s="2"/>
      <c r="N281" s="2"/>
    </row>
    <row r="282" spans="1:14">
      <c r="A282" s="7"/>
      <c r="L282" s="2"/>
      <c r="M282" s="2"/>
      <c r="N282" s="2"/>
    </row>
    <row r="283" spans="1:14">
      <c r="L283" s="2"/>
      <c r="M283" s="2"/>
      <c r="N283" s="2"/>
    </row>
    <row r="284" spans="1:14">
      <c r="L284" s="2"/>
      <c r="M284" s="2"/>
      <c r="N284" s="2"/>
    </row>
    <row r="285" spans="1:14">
      <c r="L285" s="2"/>
      <c r="M285" s="2"/>
      <c r="N285" s="2"/>
    </row>
    <row r="286" spans="1:14">
      <c r="L286" s="2"/>
      <c r="M286" s="2"/>
      <c r="N286" s="2"/>
    </row>
    <row r="287" spans="1:14">
      <c r="L287" s="2"/>
      <c r="M287" s="2"/>
      <c r="N287" s="2"/>
    </row>
    <row r="288" spans="1:14">
      <c r="L288" s="2"/>
      <c r="M288" s="2"/>
      <c r="N288" s="2"/>
    </row>
    <row r="289" spans="12:14">
      <c r="L289" s="2"/>
      <c r="M289" s="2"/>
      <c r="N289" s="2"/>
    </row>
    <row r="290" spans="12:14">
      <c r="L290" s="2"/>
      <c r="M290" s="2"/>
      <c r="N290" s="2"/>
    </row>
    <row r="291" spans="12:14">
      <c r="L291" s="2"/>
      <c r="M291" s="2"/>
      <c r="N291" s="2"/>
    </row>
  </sheetData>
  <mergeCells count="14">
    <mergeCell ref="B6:B8"/>
    <mergeCell ref="I6:I8"/>
    <mergeCell ref="E6:E8"/>
    <mergeCell ref="F6:F8"/>
    <mergeCell ref="G6:G8"/>
    <mergeCell ref="H6:H8"/>
    <mergeCell ref="C1:Q1"/>
    <mergeCell ref="J6:J8"/>
    <mergeCell ref="K6:K8"/>
    <mergeCell ref="L6:L8"/>
    <mergeCell ref="C6:C8"/>
    <mergeCell ref="D6:D8"/>
    <mergeCell ref="M6:O6"/>
    <mergeCell ref="P6:P7"/>
  </mergeCells>
  <conditionalFormatting sqref="B1:B4 E6:H6">
    <cfRule type="expression" dxfId="2" priority="3">
      <formula>LEN($B:$B)&gt;60</formula>
    </cfRule>
  </conditionalFormatting>
  <dataValidations count="1">
    <dataValidation type="textLength" errorStyle="warning" operator="lessThan" allowBlank="1" showErrorMessage="1" errorTitle="dépassement" error="Attention, les intitulés ne doivent pas dépasser 60 caractères" sqref="E6 G6:H6 B1:B4" xr:uid="{00000000-0002-0000-0500-000000000000}">
      <formula1>61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57"/>
  <sheetViews>
    <sheetView topLeftCell="E102" zoomScale="80" zoomScaleNormal="80" workbookViewId="0">
      <selection activeCell="R109" sqref="R109"/>
    </sheetView>
  </sheetViews>
  <sheetFormatPr baseColWidth="10" defaultRowHeight="12.3"/>
  <cols>
    <col min="2" max="2" width="97.83203125" customWidth="1"/>
    <col min="3" max="3" width="7.83203125" customWidth="1"/>
    <col min="4" max="4" width="7" customWidth="1"/>
    <col min="9" max="9" width="14" customWidth="1"/>
    <col min="13" max="13" width="18.27734375" customWidth="1"/>
    <col min="16" max="16" width="10.609375" customWidth="1"/>
  </cols>
  <sheetData>
    <row r="1" spans="1:26" ht="67.5" customHeight="1">
      <c r="B1" s="11" t="s">
        <v>1020</v>
      </c>
      <c r="C1" s="16"/>
      <c r="D1" s="16"/>
      <c r="E1" s="16"/>
      <c r="F1" s="16"/>
      <c r="G1" s="727" t="s">
        <v>513</v>
      </c>
      <c r="H1" s="727"/>
      <c r="I1" s="727"/>
      <c r="J1" s="727"/>
      <c r="K1" s="727"/>
      <c r="L1" s="727"/>
      <c r="M1" s="727"/>
      <c r="N1" s="169"/>
      <c r="O1" s="169"/>
      <c r="P1" s="169"/>
      <c r="Q1" s="169"/>
      <c r="R1" s="169"/>
    </row>
    <row r="2" spans="1:26" ht="14.7">
      <c r="B2" s="11" t="s">
        <v>1021</v>
      </c>
      <c r="C2" s="22"/>
      <c r="D2" s="22"/>
      <c r="E2" s="16"/>
      <c r="F2" s="16"/>
      <c r="G2" s="16"/>
      <c r="H2" s="16"/>
      <c r="I2" s="16"/>
      <c r="J2" s="16"/>
      <c r="K2" s="16"/>
      <c r="L2" s="16"/>
      <c r="M2" s="22"/>
      <c r="N2" s="22"/>
      <c r="O2" s="39"/>
      <c r="P2" s="22"/>
      <c r="Q2" s="22"/>
      <c r="R2" s="22"/>
    </row>
    <row r="3" spans="1:26" ht="14.7">
      <c r="B3" s="11"/>
      <c r="C3" s="16"/>
      <c r="D3" s="16"/>
      <c r="E3" s="16"/>
      <c r="F3" s="16"/>
      <c r="G3" s="16"/>
      <c r="H3" s="16"/>
      <c r="I3" s="16"/>
      <c r="J3" s="16"/>
      <c r="K3" s="16"/>
      <c r="L3" s="16"/>
      <c r="M3" s="160"/>
      <c r="N3" s="160"/>
      <c r="O3" s="160"/>
      <c r="P3" s="160"/>
      <c r="Q3" s="160"/>
      <c r="R3" s="160"/>
    </row>
    <row r="4" spans="1:26">
      <c r="B4" s="12" t="s">
        <v>1022</v>
      </c>
      <c r="C4" s="14"/>
      <c r="D4" s="15"/>
      <c r="E4" s="23"/>
      <c r="F4" s="23"/>
      <c r="G4" s="23"/>
      <c r="H4" s="23"/>
      <c r="I4" s="23"/>
      <c r="J4" s="23"/>
      <c r="K4" s="23"/>
      <c r="L4" s="23"/>
      <c r="M4" s="23"/>
      <c r="N4" s="13"/>
      <c r="O4" s="13"/>
      <c r="P4" s="13"/>
      <c r="Q4" s="13"/>
      <c r="R4" s="13"/>
    </row>
    <row r="5" spans="1:26">
      <c r="B5" s="12"/>
      <c r="C5" s="16"/>
      <c r="D5" s="16"/>
      <c r="E5" s="23"/>
      <c r="F5" s="23"/>
      <c r="G5" s="23"/>
      <c r="H5" s="23"/>
      <c r="I5" s="23"/>
      <c r="J5" s="23"/>
      <c r="K5" s="23"/>
      <c r="L5" s="23"/>
      <c r="M5" s="23"/>
      <c r="N5" s="16"/>
      <c r="O5" s="16"/>
      <c r="P5" s="16"/>
      <c r="Q5" s="16"/>
      <c r="R5" s="16"/>
    </row>
    <row r="6" spans="1:26" ht="47.25" customHeight="1">
      <c r="A6" s="161" t="s">
        <v>279</v>
      </c>
      <c r="B6" s="734" t="s">
        <v>280</v>
      </c>
      <c r="C6" s="734" t="s">
        <v>281</v>
      </c>
      <c r="D6" s="734" t="s">
        <v>282</v>
      </c>
      <c r="E6" s="719" t="s">
        <v>554</v>
      </c>
      <c r="F6" s="719" t="s">
        <v>555</v>
      </c>
      <c r="G6" s="719" t="s">
        <v>556</v>
      </c>
      <c r="H6" s="719" t="s">
        <v>557</v>
      </c>
      <c r="I6" s="747" t="s">
        <v>345</v>
      </c>
      <c r="J6" s="742" t="s">
        <v>346</v>
      </c>
      <c r="K6" s="739"/>
      <c r="L6" s="742" t="s">
        <v>347</v>
      </c>
      <c r="M6" s="731" t="s">
        <v>284</v>
      </c>
      <c r="N6" s="725" t="s">
        <v>285</v>
      </c>
      <c r="O6" s="726"/>
      <c r="P6" s="726"/>
      <c r="Q6" s="715" t="s">
        <v>289</v>
      </c>
      <c r="R6" s="717" t="s">
        <v>290</v>
      </c>
    </row>
    <row r="7" spans="1:26" ht="14.4">
      <c r="A7" s="161"/>
      <c r="B7" s="735"/>
      <c r="C7" s="735"/>
      <c r="D7" s="735"/>
      <c r="E7" s="720"/>
      <c r="F7" s="720"/>
      <c r="G7" s="720"/>
      <c r="H7" s="720"/>
      <c r="I7" s="748"/>
      <c r="J7" s="743"/>
      <c r="K7" s="740"/>
      <c r="L7" s="743"/>
      <c r="M7" s="732"/>
      <c r="N7" s="107" t="s">
        <v>286</v>
      </c>
      <c r="O7" s="108" t="s">
        <v>287</v>
      </c>
      <c r="P7" s="657" t="s">
        <v>288</v>
      </c>
      <c r="Q7" s="716"/>
      <c r="R7" s="718"/>
      <c r="S7" s="162" t="s">
        <v>291</v>
      </c>
      <c r="T7" s="170"/>
      <c r="U7" s="170"/>
      <c r="V7" s="170"/>
      <c r="W7" s="170"/>
      <c r="X7" s="170"/>
      <c r="Y7" s="170"/>
      <c r="Z7" s="171"/>
    </row>
    <row r="8" spans="1:26" ht="33.299999999999997">
      <c r="A8" s="161"/>
      <c r="B8" s="736"/>
      <c r="C8" s="736"/>
      <c r="D8" s="736"/>
      <c r="E8" s="721"/>
      <c r="F8" s="721"/>
      <c r="G8" s="721"/>
      <c r="H8" s="721"/>
      <c r="I8" s="749"/>
      <c r="J8" s="744"/>
      <c r="K8" s="746"/>
      <c r="L8" s="744"/>
      <c r="M8" s="733"/>
      <c r="N8" s="110" t="s">
        <v>292</v>
      </c>
      <c r="O8" s="110" t="s">
        <v>292</v>
      </c>
      <c r="P8" s="110" t="s">
        <v>292</v>
      </c>
      <c r="Q8" s="110" t="s">
        <v>293</v>
      </c>
      <c r="R8" s="111" t="s">
        <v>294</v>
      </c>
      <c r="S8" s="33" t="s">
        <v>295</v>
      </c>
      <c r="T8" s="33"/>
      <c r="U8" s="33"/>
      <c r="V8" s="33"/>
      <c r="W8" s="34" t="s">
        <v>296</v>
      </c>
      <c r="X8" s="34"/>
      <c r="Y8" s="34"/>
      <c r="Z8" s="34"/>
    </row>
    <row r="9" spans="1:26">
      <c r="A9" s="172"/>
      <c r="B9" s="50" t="s">
        <v>389</v>
      </c>
      <c r="C9" s="55"/>
      <c r="D9" s="55">
        <v>30</v>
      </c>
      <c r="E9" s="55">
        <v>7</v>
      </c>
      <c r="F9" s="55">
        <v>7</v>
      </c>
      <c r="G9" s="55">
        <v>7</v>
      </c>
      <c r="H9" s="55">
        <v>9</v>
      </c>
      <c r="I9" s="50"/>
      <c r="J9" s="50"/>
      <c r="K9" s="50"/>
      <c r="L9" s="50"/>
      <c r="M9" s="112"/>
      <c r="N9" s="112"/>
      <c r="O9" s="112"/>
      <c r="P9" s="112"/>
      <c r="Q9" s="112"/>
      <c r="R9" s="112"/>
      <c r="S9" s="33" t="s">
        <v>298</v>
      </c>
      <c r="T9" s="33" t="s">
        <v>299</v>
      </c>
      <c r="U9" s="33" t="s">
        <v>300</v>
      </c>
      <c r="V9" s="33" t="s">
        <v>301</v>
      </c>
      <c r="W9" s="34" t="s">
        <v>302</v>
      </c>
      <c r="X9" s="34" t="s">
        <v>299</v>
      </c>
      <c r="Y9" s="34" t="s">
        <v>300</v>
      </c>
      <c r="Z9" s="34" t="s">
        <v>301</v>
      </c>
    </row>
    <row r="10" spans="1:26" ht="14.7">
      <c r="A10" s="166"/>
      <c r="B10" s="443" t="s">
        <v>350</v>
      </c>
      <c r="C10" s="444"/>
      <c r="D10" s="445"/>
      <c r="E10" s="446"/>
      <c r="F10" s="446"/>
      <c r="G10" s="446"/>
      <c r="H10" s="446"/>
      <c r="I10" s="446"/>
      <c r="J10" s="447"/>
      <c r="K10" s="448"/>
      <c r="L10" s="447"/>
      <c r="M10" s="113"/>
      <c r="N10" s="67"/>
      <c r="O10" s="67"/>
      <c r="P10" s="67"/>
      <c r="Q10" s="449"/>
      <c r="R10" s="449"/>
      <c r="S10" s="450"/>
      <c r="T10" s="450"/>
      <c r="U10" s="451"/>
      <c r="V10" s="451"/>
      <c r="W10" s="452"/>
      <c r="X10" s="452"/>
      <c r="Y10" s="452"/>
      <c r="Z10" s="452"/>
    </row>
    <row r="11" spans="1:26" s="239" customFormat="1" ht="22.5" customHeight="1">
      <c r="A11" s="453" t="s">
        <v>520</v>
      </c>
      <c r="B11" s="532" t="s">
        <v>999</v>
      </c>
      <c r="C11" s="153" t="s">
        <v>303</v>
      </c>
      <c r="D11" s="91"/>
      <c r="E11" s="157"/>
      <c r="F11" s="157"/>
      <c r="G11" s="157"/>
      <c r="H11" s="157"/>
      <c r="I11" s="152">
        <f>E12+F13+G14+H15</f>
        <v>1</v>
      </c>
      <c r="J11" s="54"/>
      <c r="K11" s="44"/>
      <c r="L11" s="54" t="s">
        <v>518</v>
      </c>
      <c r="M11" s="113"/>
      <c r="N11" s="67"/>
      <c r="O11" s="67">
        <v>9</v>
      </c>
      <c r="P11" s="67">
        <v>6</v>
      </c>
      <c r="Q11" s="67"/>
      <c r="R11" s="47">
        <f>SUM(N11:Q11)</f>
        <v>15</v>
      </c>
      <c r="S11" s="35">
        <v>100</v>
      </c>
      <c r="T11" s="175" t="s">
        <v>304</v>
      </c>
      <c r="U11" s="176" t="s">
        <v>305</v>
      </c>
      <c r="V11" s="176" t="s">
        <v>306</v>
      </c>
      <c r="W11" s="36">
        <v>100</v>
      </c>
      <c r="X11" s="36"/>
      <c r="Y11" s="36"/>
      <c r="Z11" s="36"/>
    </row>
    <row r="12" spans="1:26" ht="18.75" customHeight="1">
      <c r="A12" s="191" t="s">
        <v>608</v>
      </c>
      <c r="B12" s="189" t="s">
        <v>558</v>
      </c>
      <c r="C12" s="153"/>
      <c r="D12" s="91"/>
      <c r="E12" s="157">
        <v>0.25</v>
      </c>
      <c r="F12" s="157"/>
      <c r="G12" s="157"/>
      <c r="H12" s="157"/>
      <c r="I12" s="152"/>
      <c r="J12" s="54"/>
      <c r="K12" s="44"/>
      <c r="L12" s="54"/>
      <c r="M12" s="113"/>
      <c r="N12" s="67"/>
      <c r="O12" s="67"/>
      <c r="P12" s="67"/>
      <c r="Q12" s="67"/>
      <c r="R12" s="47"/>
      <c r="S12" s="35"/>
      <c r="T12" s="175"/>
      <c r="U12" s="176"/>
      <c r="V12" s="176"/>
      <c r="W12" s="36"/>
      <c r="X12" s="36"/>
      <c r="Y12" s="36"/>
      <c r="Z12" s="36"/>
    </row>
    <row r="13" spans="1:26" ht="18.75" customHeight="1">
      <c r="A13" s="191" t="s">
        <v>609</v>
      </c>
      <c r="B13" s="189" t="s">
        <v>559</v>
      </c>
      <c r="C13" s="153"/>
      <c r="D13" s="91"/>
      <c r="E13" s="157"/>
      <c r="F13" s="157">
        <v>0.25</v>
      </c>
      <c r="G13" s="157"/>
      <c r="H13" s="157"/>
      <c r="I13" s="152"/>
      <c r="J13" s="54"/>
      <c r="K13" s="44"/>
      <c r="L13" s="54"/>
      <c r="M13" s="113"/>
      <c r="N13" s="67"/>
      <c r="O13" s="67"/>
      <c r="P13" s="67"/>
      <c r="Q13" s="67"/>
      <c r="R13" s="47"/>
      <c r="S13" s="35"/>
      <c r="T13" s="175"/>
      <c r="U13" s="176"/>
      <c r="V13" s="176"/>
      <c r="W13" s="36"/>
      <c r="X13" s="36"/>
      <c r="Y13" s="36"/>
      <c r="Z13" s="36"/>
    </row>
    <row r="14" spans="1:26" ht="18.75" customHeight="1">
      <c r="A14" s="191" t="s">
        <v>610</v>
      </c>
      <c r="B14" s="189" t="s">
        <v>560</v>
      </c>
      <c r="C14" s="153"/>
      <c r="D14" s="91"/>
      <c r="E14" s="157"/>
      <c r="F14" s="157"/>
      <c r="G14" s="157">
        <v>0.25</v>
      </c>
      <c r="H14" s="157"/>
      <c r="I14" s="152"/>
      <c r="J14" s="54"/>
      <c r="K14" s="44"/>
      <c r="L14" s="54"/>
      <c r="M14" s="113"/>
      <c r="N14" s="67"/>
      <c r="O14" s="67"/>
      <c r="P14" s="67"/>
      <c r="Q14" s="67"/>
      <c r="R14" s="47"/>
      <c r="S14" s="35"/>
      <c r="T14" s="175"/>
      <c r="U14" s="176"/>
      <c r="V14" s="176"/>
      <c r="W14" s="36"/>
      <c r="X14" s="36"/>
      <c r="Y14" s="36"/>
      <c r="Z14" s="36"/>
    </row>
    <row r="15" spans="1:26" s="307" customFormat="1" ht="18.75" customHeight="1" thickBot="1">
      <c r="A15" s="458" t="s">
        <v>611</v>
      </c>
      <c r="B15" s="459" t="s">
        <v>561</v>
      </c>
      <c r="C15" s="502"/>
      <c r="D15" s="503"/>
      <c r="E15" s="504"/>
      <c r="F15" s="504"/>
      <c r="G15" s="504"/>
      <c r="H15" s="504">
        <v>0.25</v>
      </c>
      <c r="I15" s="505"/>
      <c r="J15" s="298"/>
      <c r="K15" s="300"/>
      <c r="L15" s="298"/>
      <c r="M15" s="301"/>
      <c r="N15" s="302"/>
      <c r="O15" s="302"/>
      <c r="P15" s="302"/>
      <c r="Q15" s="302"/>
      <c r="R15" s="303"/>
      <c r="S15" s="304"/>
      <c r="T15" s="538"/>
      <c r="U15" s="539"/>
      <c r="V15" s="539"/>
      <c r="W15" s="306"/>
      <c r="X15" s="306"/>
      <c r="Y15" s="306"/>
      <c r="Z15" s="306"/>
    </row>
    <row r="16" spans="1:26" ht="21" customHeight="1">
      <c r="A16" s="186" t="s">
        <v>522</v>
      </c>
      <c r="B16" s="61" t="s">
        <v>1000</v>
      </c>
      <c r="C16" s="466" t="s">
        <v>303</v>
      </c>
      <c r="D16" s="467"/>
      <c r="E16" s="534"/>
      <c r="F16" s="534"/>
      <c r="G16" s="534"/>
      <c r="H16" s="534"/>
      <c r="I16" s="469">
        <f>E17+F18+G19+H20</f>
        <v>1</v>
      </c>
      <c r="J16" s="310"/>
      <c r="K16" s="287"/>
      <c r="L16" s="54" t="s">
        <v>518</v>
      </c>
      <c r="M16" s="288"/>
      <c r="N16" s="289"/>
      <c r="O16" s="289">
        <v>9</v>
      </c>
      <c r="P16" s="289">
        <v>6</v>
      </c>
      <c r="Q16" s="289"/>
      <c r="R16" s="290">
        <f t="shared" ref="R16:R58" si="0">SUM(N16:Q16)</f>
        <v>15</v>
      </c>
      <c r="S16" s="291">
        <v>100</v>
      </c>
      <c r="T16" s="583" t="s">
        <v>304</v>
      </c>
      <c r="U16" s="584" t="s">
        <v>305</v>
      </c>
      <c r="V16" s="584" t="s">
        <v>306</v>
      </c>
      <c r="W16" s="293">
        <v>100</v>
      </c>
      <c r="X16" s="293"/>
      <c r="Y16" s="293"/>
      <c r="Z16" s="293"/>
    </row>
    <row r="17" spans="1:26" ht="18.75" customHeight="1">
      <c r="A17" s="191" t="s">
        <v>612</v>
      </c>
      <c r="B17" s="189" t="s">
        <v>562</v>
      </c>
      <c r="C17" s="153"/>
      <c r="D17" s="91"/>
      <c r="E17" s="157">
        <v>0.25</v>
      </c>
      <c r="F17" s="157"/>
      <c r="G17" s="157"/>
      <c r="H17" s="157"/>
      <c r="I17" s="152"/>
      <c r="J17" s="54"/>
      <c r="K17" s="44"/>
      <c r="L17" s="54"/>
      <c r="M17" s="113"/>
      <c r="N17" s="67"/>
      <c r="O17" s="67"/>
      <c r="P17" s="67"/>
      <c r="Q17" s="67"/>
      <c r="R17" s="47"/>
      <c r="S17" s="35"/>
      <c r="T17" s="175"/>
      <c r="U17" s="176"/>
      <c r="V17" s="176"/>
      <c r="W17" s="36"/>
      <c r="X17" s="36"/>
      <c r="Y17" s="36"/>
      <c r="Z17" s="36"/>
    </row>
    <row r="18" spans="1:26" ht="18.75" customHeight="1">
      <c r="A18" s="191" t="s">
        <v>613</v>
      </c>
      <c r="B18" s="189" t="s">
        <v>563</v>
      </c>
      <c r="C18" s="153"/>
      <c r="D18" s="91"/>
      <c r="E18" s="157"/>
      <c r="F18" s="157">
        <v>0.25</v>
      </c>
      <c r="G18" s="157"/>
      <c r="H18" s="157"/>
      <c r="I18" s="152"/>
      <c r="J18" s="54"/>
      <c r="K18" s="44"/>
      <c r="L18" s="54"/>
      <c r="M18" s="113"/>
      <c r="N18" s="67"/>
      <c r="O18" s="67"/>
      <c r="P18" s="67"/>
      <c r="Q18" s="67"/>
      <c r="R18" s="47"/>
      <c r="S18" s="35"/>
      <c r="T18" s="175"/>
      <c r="U18" s="176"/>
      <c r="V18" s="176"/>
      <c r="W18" s="36"/>
      <c r="X18" s="36"/>
      <c r="Y18" s="36"/>
      <c r="Z18" s="36"/>
    </row>
    <row r="19" spans="1:26" ht="18.75" customHeight="1">
      <c r="A19" s="191" t="s">
        <v>614</v>
      </c>
      <c r="B19" s="189" t="s">
        <v>564</v>
      </c>
      <c r="C19" s="153"/>
      <c r="D19" s="91"/>
      <c r="E19" s="157"/>
      <c r="F19" s="157"/>
      <c r="G19" s="157">
        <v>0.25</v>
      </c>
      <c r="H19" s="157"/>
      <c r="I19" s="152"/>
      <c r="J19" s="54"/>
      <c r="K19" s="44"/>
      <c r="L19" s="54"/>
      <c r="M19" s="113"/>
      <c r="N19" s="67"/>
      <c r="O19" s="67"/>
      <c r="P19" s="67"/>
      <c r="Q19" s="67"/>
      <c r="R19" s="47"/>
      <c r="S19" s="35"/>
      <c r="T19" s="175"/>
      <c r="U19" s="176"/>
      <c r="V19" s="176"/>
      <c r="W19" s="36"/>
      <c r="X19" s="36"/>
      <c r="Y19" s="36"/>
      <c r="Z19" s="36"/>
    </row>
    <row r="20" spans="1:26" s="307" customFormat="1" ht="18.75" customHeight="1" thickBot="1">
      <c r="A20" s="458" t="s">
        <v>615</v>
      </c>
      <c r="B20" s="459" t="s">
        <v>565</v>
      </c>
      <c r="C20" s="502"/>
      <c r="D20" s="503"/>
      <c r="E20" s="504"/>
      <c r="F20" s="504"/>
      <c r="G20" s="504"/>
      <c r="H20" s="504">
        <v>0.25</v>
      </c>
      <c r="I20" s="505"/>
      <c r="J20" s="298"/>
      <c r="K20" s="300"/>
      <c r="L20" s="298"/>
      <c r="M20" s="301"/>
      <c r="N20" s="302"/>
      <c r="O20" s="302"/>
      <c r="P20" s="302"/>
      <c r="Q20" s="302"/>
      <c r="R20" s="303"/>
      <c r="S20" s="304"/>
      <c r="T20" s="538"/>
      <c r="U20" s="539"/>
      <c r="V20" s="539"/>
      <c r="W20" s="306"/>
      <c r="X20" s="306"/>
      <c r="Y20" s="306"/>
      <c r="Z20" s="306"/>
    </row>
    <row r="21" spans="1:26" ht="22.5" customHeight="1">
      <c r="A21" s="186" t="s">
        <v>523</v>
      </c>
      <c r="B21" s="61" t="s">
        <v>1001</v>
      </c>
      <c r="C21" s="466" t="s">
        <v>303</v>
      </c>
      <c r="D21" s="467"/>
      <c r="E21" s="534"/>
      <c r="F21" s="534"/>
      <c r="G21" s="534"/>
      <c r="H21" s="534"/>
      <c r="I21" s="469">
        <f>E22+F23+G24+H25</f>
        <v>1</v>
      </c>
      <c r="J21" s="310"/>
      <c r="K21" s="287"/>
      <c r="L21" s="54" t="s">
        <v>518</v>
      </c>
      <c r="M21" s="487"/>
      <c r="N21" s="289">
        <v>3</v>
      </c>
      <c r="O21" s="289">
        <v>6</v>
      </c>
      <c r="P21" s="289">
        <v>6</v>
      </c>
      <c r="Q21" s="289"/>
      <c r="R21" s="290">
        <f t="shared" si="0"/>
        <v>15</v>
      </c>
      <c r="S21" s="291">
        <v>100</v>
      </c>
      <c r="T21" s="583" t="s">
        <v>304</v>
      </c>
      <c r="U21" s="584" t="s">
        <v>305</v>
      </c>
      <c r="V21" s="584" t="s">
        <v>306</v>
      </c>
      <c r="W21" s="293">
        <v>100</v>
      </c>
      <c r="X21" s="293"/>
      <c r="Y21" s="293"/>
      <c r="Z21" s="293"/>
    </row>
    <row r="22" spans="1:26" ht="18.75" customHeight="1">
      <c r="A22" s="191" t="s">
        <v>616</v>
      </c>
      <c r="B22" s="189" t="s">
        <v>566</v>
      </c>
      <c r="C22" s="153"/>
      <c r="D22" s="91"/>
      <c r="E22" s="157">
        <v>0.25</v>
      </c>
      <c r="F22" s="157"/>
      <c r="G22" s="157"/>
      <c r="H22" s="157"/>
      <c r="I22" s="152"/>
      <c r="J22" s="54"/>
      <c r="K22" s="44"/>
      <c r="L22" s="54"/>
      <c r="M22" s="113"/>
      <c r="N22" s="67"/>
      <c r="O22" s="67"/>
      <c r="P22" s="67"/>
      <c r="Q22" s="67"/>
      <c r="R22" s="47"/>
      <c r="S22" s="35"/>
      <c r="T22" s="175"/>
      <c r="U22" s="176"/>
      <c r="V22" s="176"/>
      <c r="W22" s="36"/>
      <c r="X22" s="36"/>
      <c r="Y22" s="36"/>
      <c r="Z22" s="36"/>
    </row>
    <row r="23" spans="1:26" ht="18.75" customHeight="1">
      <c r="A23" s="191" t="s">
        <v>617</v>
      </c>
      <c r="B23" s="189" t="s">
        <v>567</v>
      </c>
      <c r="C23" s="153"/>
      <c r="D23" s="91"/>
      <c r="E23" s="157"/>
      <c r="F23" s="157">
        <v>0.25</v>
      </c>
      <c r="G23" s="157"/>
      <c r="H23" s="157"/>
      <c r="I23" s="152"/>
      <c r="J23" s="54"/>
      <c r="K23" s="44"/>
      <c r="L23" s="54"/>
      <c r="M23" s="113"/>
      <c r="N23" s="67"/>
      <c r="O23" s="67"/>
      <c r="P23" s="67"/>
      <c r="Q23" s="67"/>
      <c r="R23" s="47"/>
      <c r="S23" s="35"/>
      <c r="T23" s="175"/>
      <c r="U23" s="176"/>
      <c r="V23" s="176"/>
      <c r="W23" s="36"/>
      <c r="X23" s="36"/>
      <c r="Y23" s="36"/>
      <c r="Z23" s="36"/>
    </row>
    <row r="24" spans="1:26" ht="18.75" customHeight="1">
      <c r="A24" s="191" t="s">
        <v>618</v>
      </c>
      <c r="B24" s="189" t="s">
        <v>568</v>
      </c>
      <c r="C24" s="153"/>
      <c r="D24" s="91"/>
      <c r="E24" s="157"/>
      <c r="F24" s="157"/>
      <c r="G24" s="157">
        <v>0.25</v>
      </c>
      <c r="H24" s="157"/>
      <c r="I24" s="152"/>
      <c r="J24" s="54"/>
      <c r="K24" s="44"/>
      <c r="L24" s="54"/>
      <c r="M24" s="113"/>
      <c r="N24" s="67"/>
      <c r="O24" s="67"/>
      <c r="P24" s="67"/>
      <c r="Q24" s="67"/>
      <c r="R24" s="47"/>
      <c r="S24" s="35"/>
      <c r="T24" s="175"/>
      <c r="U24" s="176"/>
      <c r="V24" s="176"/>
      <c r="W24" s="36"/>
      <c r="X24" s="36"/>
      <c r="Y24" s="36"/>
      <c r="Z24" s="36"/>
    </row>
    <row r="25" spans="1:26" s="307" customFormat="1" ht="18.75" customHeight="1" thickBot="1">
      <c r="A25" s="458" t="s">
        <v>619</v>
      </c>
      <c r="B25" s="459" t="s">
        <v>569</v>
      </c>
      <c r="C25" s="502"/>
      <c r="D25" s="503"/>
      <c r="E25" s="504"/>
      <c r="F25" s="504"/>
      <c r="G25" s="504"/>
      <c r="H25" s="504">
        <v>0.25</v>
      </c>
      <c r="I25" s="505"/>
      <c r="J25" s="298"/>
      <c r="K25" s="300"/>
      <c r="L25" s="298"/>
      <c r="M25" s="301"/>
      <c r="N25" s="302"/>
      <c r="O25" s="302"/>
      <c r="P25" s="302"/>
      <c r="Q25" s="302"/>
      <c r="R25" s="303"/>
      <c r="S25" s="304"/>
      <c r="T25" s="538"/>
      <c r="U25" s="539"/>
      <c r="V25" s="539"/>
      <c r="W25" s="306"/>
      <c r="X25" s="306"/>
      <c r="Y25" s="306"/>
      <c r="Z25" s="306"/>
    </row>
    <row r="26" spans="1:26" ht="23.25" customHeight="1">
      <c r="A26" s="186" t="s">
        <v>524</v>
      </c>
      <c r="B26" s="61" t="s">
        <v>1002</v>
      </c>
      <c r="C26" s="466" t="s">
        <v>303</v>
      </c>
      <c r="D26" s="467"/>
      <c r="E26" s="534"/>
      <c r="F26" s="534"/>
      <c r="G26" s="534"/>
      <c r="H26" s="534"/>
      <c r="I26" s="469">
        <f>E27+F28+G29+H30</f>
        <v>1</v>
      </c>
      <c r="J26" s="310"/>
      <c r="K26" s="287"/>
      <c r="L26" s="54" t="s">
        <v>518</v>
      </c>
      <c r="M26" s="487"/>
      <c r="N26" s="289">
        <v>3</v>
      </c>
      <c r="O26" s="289">
        <v>6</v>
      </c>
      <c r="P26" s="289">
        <v>6</v>
      </c>
      <c r="Q26" s="289"/>
      <c r="R26" s="290">
        <f t="shared" si="0"/>
        <v>15</v>
      </c>
      <c r="S26" s="291">
        <v>100</v>
      </c>
      <c r="T26" s="583" t="s">
        <v>304</v>
      </c>
      <c r="U26" s="584" t="s">
        <v>305</v>
      </c>
      <c r="V26" s="584" t="s">
        <v>306</v>
      </c>
      <c r="W26" s="293">
        <v>100</v>
      </c>
      <c r="X26" s="293"/>
      <c r="Y26" s="293"/>
      <c r="Z26" s="293"/>
    </row>
    <row r="27" spans="1:26" ht="18.75" customHeight="1">
      <c r="A27" s="191" t="s">
        <v>620</v>
      </c>
      <c r="B27" s="189" t="s">
        <v>570</v>
      </c>
      <c r="C27" s="153"/>
      <c r="D27" s="91"/>
      <c r="E27" s="157">
        <v>0.25</v>
      </c>
      <c r="F27" s="157"/>
      <c r="G27" s="157"/>
      <c r="H27" s="157"/>
      <c r="I27" s="152"/>
      <c r="J27" s="54"/>
      <c r="K27" s="44"/>
      <c r="L27" s="54"/>
      <c r="M27" s="113"/>
      <c r="N27" s="67"/>
      <c r="O27" s="67"/>
      <c r="P27" s="67"/>
      <c r="Q27" s="67"/>
      <c r="R27" s="47"/>
      <c r="S27" s="35"/>
      <c r="T27" s="175"/>
      <c r="U27" s="176"/>
      <c r="V27" s="176"/>
      <c r="W27" s="36"/>
      <c r="X27" s="36"/>
      <c r="Y27" s="36"/>
      <c r="Z27" s="36"/>
    </row>
    <row r="28" spans="1:26" ht="18.75" customHeight="1">
      <c r="A28" s="191" t="s">
        <v>621</v>
      </c>
      <c r="B28" s="189" t="s">
        <v>571</v>
      </c>
      <c r="C28" s="153"/>
      <c r="D28" s="91"/>
      <c r="E28" s="157"/>
      <c r="F28" s="157">
        <v>0.25</v>
      </c>
      <c r="G28" s="157"/>
      <c r="H28" s="157"/>
      <c r="I28" s="152"/>
      <c r="J28" s="54"/>
      <c r="K28" s="44"/>
      <c r="L28" s="54"/>
      <c r="M28" s="113"/>
      <c r="N28" s="67"/>
      <c r="O28" s="67"/>
      <c r="P28" s="67"/>
      <c r="Q28" s="67"/>
      <c r="R28" s="47"/>
      <c r="S28" s="35"/>
      <c r="T28" s="175"/>
      <c r="U28" s="176"/>
      <c r="V28" s="176"/>
      <c r="W28" s="36"/>
      <c r="X28" s="36"/>
      <c r="Y28" s="36"/>
      <c r="Z28" s="36"/>
    </row>
    <row r="29" spans="1:26" ht="18.75" customHeight="1">
      <c r="A29" s="191" t="s">
        <v>622</v>
      </c>
      <c r="B29" s="189" t="s">
        <v>572</v>
      </c>
      <c r="C29" s="153"/>
      <c r="D29" s="91"/>
      <c r="E29" s="157"/>
      <c r="F29" s="157"/>
      <c r="G29" s="157">
        <v>0.25</v>
      </c>
      <c r="H29" s="157"/>
      <c r="I29" s="152"/>
      <c r="J29" s="54"/>
      <c r="K29" s="44"/>
      <c r="L29" s="54"/>
      <c r="M29" s="113"/>
      <c r="N29" s="67"/>
      <c r="O29" s="67"/>
      <c r="P29" s="67"/>
      <c r="Q29" s="67"/>
      <c r="R29" s="47"/>
      <c r="S29" s="35"/>
      <c r="T29" s="175"/>
      <c r="U29" s="176"/>
      <c r="V29" s="176"/>
      <c r="W29" s="36"/>
      <c r="X29" s="36"/>
      <c r="Y29" s="36"/>
      <c r="Z29" s="36"/>
    </row>
    <row r="30" spans="1:26" s="307" customFormat="1" ht="18.75" customHeight="1" thickBot="1">
      <c r="A30" s="458" t="s">
        <v>623</v>
      </c>
      <c r="B30" s="459" t="s">
        <v>573</v>
      </c>
      <c r="C30" s="502"/>
      <c r="D30" s="503"/>
      <c r="E30" s="504"/>
      <c r="F30" s="504"/>
      <c r="G30" s="504"/>
      <c r="H30" s="504">
        <v>0.25</v>
      </c>
      <c r="I30" s="505"/>
      <c r="J30" s="298"/>
      <c r="K30" s="300"/>
      <c r="L30" s="298"/>
      <c r="M30" s="301"/>
      <c r="N30" s="302"/>
      <c r="O30" s="302"/>
      <c r="P30" s="302"/>
      <c r="Q30" s="302"/>
      <c r="R30" s="303"/>
      <c r="S30" s="304"/>
      <c r="T30" s="538"/>
      <c r="U30" s="539"/>
      <c r="V30" s="539"/>
      <c r="W30" s="306"/>
      <c r="X30" s="306"/>
      <c r="Y30" s="306"/>
      <c r="Z30" s="306"/>
    </row>
    <row r="31" spans="1:26" ht="23.25" customHeight="1">
      <c r="A31" s="186" t="s">
        <v>525</v>
      </c>
      <c r="B31" s="61" t="s">
        <v>1013</v>
      </c>
      <c r="C31" s="466" t="s">
        <v>303</v>
      </c>
      <c r="D31" s="467"/>
      <c r="E31" s="534"/>
      <c r="F31" s="534"/>
      <c r="G31" s="534"/>
      <c r="H31" s="534"/>
      <c r="I31" s="469">
        <f>E32+F33+G34+H35</f>
        <v>1</v>
      </c>
      <c r="J31" s="310"/>
      <c r="K31" s="540"/>
      <c r="L31" s="54" t="s">
        <v>518</v>
      </c>
      <c r="M31" s="470"/>
      <c r="N31" s="289">
        <v>3</v>
      </c>
      <c r="O31" s="289">
        <v>6</v>
      </c>
      <c r="P31" s="289">
        <v>6</v>
      </c>
      <c r="Q31" s="289"/>
      <c r="R31" s="290">
        <f t="shared" si="0"/>
        <v>15</v>
      </c>
      <c r="S31" s="291">
        <v>100</v>
      </c>
      <c r="T31" s="583" t="s">
        <v>304</v>
      </c>
      <c r="U31" s="584" t="s">
        <v>305</v>
      </c>
      <c r="V31" s="584" t="s">
        <v>306</v>
      </c>
      <c r="W31" s="293">
        <v>100</v>
      </c>
      <c r="X31" s="293"/>
      <c r="Y31" s="293"/>
      <c r="Z31" s="293"/>
    </row>
    <row r="32" spans="1:26" ht="18.75" customHeight="1">
      <c r="A32" s="191" t="s">
        <v>624</v>
      </c>
      <c r="B32" s="189" t="s">
        <v>574</v>
      </c>
      <c r="C32" s="153"/>
      <c r="D32" s="91"/>
      <c r="E32" s="157">
        <v>0.25</v>
      </c>
      <c r="F32" s="157"/>
      <c r="G32" s="157"/>
      <c r="H32" s="157"/>
      <c r="I32" s="152"/>
      <c r="J32" s="54"/>
      <c r="K32" s="44"/>
      <c r="L32" s="54"/>
      <c r="M32" s="113"/>
      <c r="N32" s="67"/>
      <c r="O32" s="67"/>
      <c r="P32" s="67"/>
      <c r="Q32" s="67"/>
      <c r="R32" s="47"/>
      <c r="S32" s="35"/>
      <c r="T32" s="175"/>
      <c r="U32" s="176"/>
      <c r="V32" s="176"/>
      <c r="W32" s="36"/>
      <c r="X32" s="36"/>
      <c r="Y32" s="36"/>
      <c r="Z32" s="36"/>
    </row>
    <row r="33" spans="1:26" ht="18.75" customHeight="1">
      <c r="A33" s="191" t="s">
        <v>625</v>
      </c>
      <c r="B33" s="189" t="s">
        <v>575</v>
      </c>
      <c r="C33" s="153"/>
      <c r="D33" s="91"/>
      <c r="E33" s="157"/>
      <c r="F33" s="157">
        <v>0.25</v>
      </c>
      <c r="G33" s="157"/>
      <c r="H33" s="157"/>
      <c r="I33" s="152"/>
      <c r="J33" s="54"/>
      <c r="K33" s="44"/>
      <c r="L33" s="54"/>
      <c r="M33" s="113"/>
      <c r="N33" s="67"/>
      <c r="O33" s="67"/>
      <c r="P33" s="67"/>
      <c r="Q33" s="67"/>
      <c r="R33" s="47"/>
      <c r="S33" s="35"/>
      <c r="T33" s="175"/>
      <c r="U33" s="176"/>
      <c r="V33" s="176"/>
      <c r="W33" s="36"/>
      <c r="X33" s="36"/>
      <c r="Y33" s="36"/>
      <c r="Z33" s="36"/>
    </row>
    <row r="34" spans="1:26" ht="18.75" customHeight="1">
      <c r="A34" s="191" t="s">
        <v>626</v>
      </c>
      <c r="B34" s="189" t="s">
        <v>576</v>
      </c>
      <c r="C34" s="153"/>
      <c r="D34" s="91"/>
      <c r="E34" s="157"/>
      <c r="F34" s="157"/>
      <c r="G34" s="157">
        <v>0.25</v>
      </c>
      <c r="H34" s="157"/>
      <c r="I34" s="152"/>
      <c r="J34" s="54"/>
      <c r="K34" s="44"/>
      <c r="L34" s="54"/>
      <c r="M34" s="113"/>
      <c r="N34" s="67"/>
      <c r="O34" s="67"/>
      <c r="P34" s="67"/>
      <c r="Q34" s="67"/>
      <c r="R34" s="47"/>
      <c r="S34" s="35"/>
      <c r="T34" s="175"/>
      <c r="U34" s="176"/>
      <c r="V34" s="176"/>
      <c r="W34" s="36"/>
      <c r="X34" s="36"/>
      <c r="Y34" s="36"/>
      <c r="Z34" s="36"/>
    </row>
    <row r="35" spans="1:26" s="307" customFormat="1" ht="18.75" customHeight="1" thickBot="1">
      <c r="A35" s="458" t="s">
        <v>627</v>
      </c>
      <c r="B35" s="459" t="s">
        <v>577</v>
      </c>
      <c r="C35" s="502"/>
      <c r="D35" s="503"/>
      <c r="E35" s="504"/>
      <c r="F35" s="504"/>
      <c r="G35" s="504"/>
      <c r="H35" s="504">
        <v>0.25</v>
      </c>
      <c r="I35" s="505"/>
      <c r="J35" s="298"/>
      <c r="K35" s="300"/>
      <c r="L35" s="298"/>
      <c r="M35" s="301"/>
      <c r="N35" s="302"/>
      <c r="O35" s="302"/>
      <c r="P35" s="302"/>
      <c r="Q35" s="302"/>
      <c r="R35" s="303"/>
      <c r="S35" s="304"/>
      <c r="T35" s="538"/>
      <c r="U35" s="539"/>
      <c r="V35" s="539"/>
      <c r="W35" s="306"/>
      <c r="X35" s="306"/>
      <c r="Y35" s="306"/>
      <c r="Z35" s="306"/>
    </row>
    <row r="36" spans="1:26" ht="23.25" customHeight="1">
      <c r="A36" s="186" t="s">
        <v>526</v>
      </c>
      <c r="B36" s="61" t="s">
        <v>1004</v>
      </c>
      <c r="C36" s="466" t="s">
        <v>303</v>
      </c>
      <c r="D36" s="467"/>
      <c r="E36" s="534"/>
      <c r="F36" s="534"/>
      <c r="G36" s="534"/>
      <c r="H36" s="534"/>
      <c r="I36" s="469">
        <f>E37+F38+G39+H40</f>
        <v>1</v>
      </c>
      <c r="J36" s="310"/>
      <c r="K36" s="287"/>
      <c r="L36" s="54" t="s">
        <v>518</v>
      </c>
      <c r="M36" s="470"/>
      <c r="N36" s="289"/>
      <c r="O36" s="313">
        <v>5</v>
      </c>
      <c r="P36" s="289">
        <v>6</v>
      </c>
      <c r="Q36" s="289"/>
      <c r="R36" s="314">
        <f t="shared" si="0"/>
        <v>11</v>
      </c>
      <c r="S36" s="291">
        <v>100</v>
      </c>
      <c r="T36" s="583" t="s">
        <v>304</v>
      </c>
      <c r="U36" s="584" t="s">
        <v>305</v>
      </c>
      <c r="V36" s="584" t="s">
        <v>306</v>
      </c>
      <c r="W36" s="293">
        <v>100</v>
      </c>
      <c r="X36" s="293"/>
      <c r="Y36" s="293"/>
      <c r="Z36" s="293"/>
    </row>
    <row r="37" spans="1:26" ht="18.75" customHeight="1">
      <c r="A37" s="191" t="s">
        <v>628</v>
      </c>
      <c r="B37" s="189" t="s">
        <v>578</v>
      </c>
      <c r="C37" s="153"/>
      <c r="D37" s="91"/>
      <c r="E37" s="157">
        <v>0.25</v>
      </c>
      <c r="F37" s="157"/>
      <c r="G37" s="157"/>
      <c r="H37" s="157"/>
      <c r="I37" s="152"/>
      <c r="J37" s="54"/>
      <c r="K37" s="44"/>
      <c r="L37" s="54"/>
      <c r="M37" s="113"/>
      <c r="N37" s="67"/>
      <c r="O37" s="67"/>
      <c r="P37" s="67"/>
      <c r="Q37" s="67"/>
      <c r="R37" s="47"/>
      <c r="S37" s="35"/>
      <c r="T37" s="175"/>
      <c r="U37" s="176"/>
      <c r="V37" s="176"/>
      <c r="W37" s="36"/>
      <c r="X37" s="36"/>
      <c r="Y37" s="36"/>
      <c r="Z37" s="36"/>
    </row>
    <row r="38" spans="1:26" ht="18.75" customHeight="1">
      <c r="A38" s="191" t="s">
        <v>629</v>
      </c>
      <c r="B38" s="189" t="s">
        <v>579</v>
      </c>
      <c r="C38" s="153"/>
      <c r="D38" s="91"/>
      <c r="E38" s="157"/>
      <c r="F38" s="157">
        <v>0.25</v>
      </c>
      <c r="G38" s="157"/>
      <c r="H38" s="157"/>
      <c r="I38" s="152"/>
      <c r="J38" s="54"/>
      <c r="K38" s="44"/>
      <c r="L38" s="54"/>
      <c r="M38" s="113"/>
      <c r="N38" s="67"/>
      <c r="O38" s="67"/>
      <c r="P38" s="67"/>
      <c r="Q38" s="67"/>
      <c r="R38" s="47"/>
      <c r="S38" s="35"/>
      <c r="T38" s="175"/>
      <c r="U38" s="176"/>
      <c r="V38" s="176"/>
      <c r="W38" s="36"/>
      <c r="X38" s="36"/>
      <c r="Y38" s="36"/>
      <c r="Z38" s="36"/>
    </row>
    <row r="39" spans="1:26" ht="18.75" customHeight="1">
      <c r="A39" s="191" t="s">
        <v>630</v>
      </c>
      <c r="B39" s="189" t="s">
        <v>580</v>
      </c>
      <c r="C39" s="153"/>
      <c r="D39" s="91"/>
      <c r="E39" s="157"/>
      <c r="F39" s="157"/>
      <c r="G39" s="157">
        <v>0.25</v>
      </c>
      <c r="H39" s="157"/>
      <c r="I39" s="152"/>
      <c r="J39" s="54"/>
      <c r="K39" s="44"/>
      <c r="L39" s="54"/>
      <c r="M39" s="113"/>
      <c r="N39" s="67"/>
      <c r="O39" s="67"/>
      <c r="P39" s="67"/>
      <c r="Q39" s="67"/>
      <c r="R39" s="47"/>
      <c r="S39" s="35"/>
      <c r="T39" s="175"/>
      <c r="U39" s="176"/>
      <c r="V39" s="176"/>
      <c r="W39" s="36"/>
      <c r="X39" s="36"/>
      <c r="Y39" s="36"/>
      <c r="Z39" s="36"/>
    </row>
    <row r="40" spans="1:26" s="307" customFormat="1" ht="18.75" customHeight="1" thickBot="1">
      <c r="A40" s="458" t="s">
        <v>631</v>
      </c>
      <c r="B40" s="459" t="s">
        <v>581</v>
      </c>
      <c r="C40" s="502"/>
      <c r="D40" s="503"/>
      <c r="E40" s="504"/>
      <c r="F40" s="504"/>
      <c r="G40" s="504"/>
      <c r="H40" s="504">
        <v>0.25</v>
      </c>
      <c r="I40" s="505"/>
      <c r="J40" s="298"/>
      <c r="K40" s="300"/>
      <c r="L40" s="298"/>
      <c r="M40" s="301"/>
      <c r="N40" s="302"/>
      <c r="O40" s="302"/>
      <c r="P40" s="302"/>
      <c r="Q40" s="302"/>
      <c r="R40" s="303"/>
      <c r="S40" s="304"/>
      <c r="T40" s="538"/>
      <c r="U40" s="539"/>
      <c r="V40" s="539"/>
      <c r="W40" s="306"/>
      <c r="X40" s="306"/>
      <c r="Y40" s="306"/>
      <c r="Z40" s="306"/>
    </row>
    <row r="41" spans="1:26" s="385" customFormat="1" ht="28.5" customHeight="1" thickBot="1">
      <c r="A41" s="472" t="s">
        <v>527</v>
      </c>
      <c r="B41" s="585" t="s">
        <v>390</v>
      </c>
      <c r="C41" s="473" t="s">
        <v>303</v>
      </c>
      <c r="D41" s="474"/>
      <c r="E41" s="475">
        <v>1.5</v>
      </c>
      <c r="F41" s="475"/>
      <c r="G41" s="476"/>
      <c r="H41" s="476"/>
      <c r="I41" s="477">
        <f t="shared" ref="I41:I47" si="1">SUM(E41:H41)</f>
        <v>1.5</v>
      </c>
      <c r="J41" s="419"/>
      <c r="K41" s="421"/>
      <c r="L41" s="419" t="s">
        <v>518</v>
      </c>
      <c r="M41" s="586"/>
      <c r="N41" s="381">
        <v>5</v>
      </c>
      <c r="O41" s="381">
        <v>8</v>
      </c>
      <c r="P41" s="381">
        <v>10</v>
      </c>
      <c r="Q41" s="648"/>
      <c r="R41" s="646">
        <f t="shared" si="0"/>
        <v>23</v>
      </c>
      <c r="S41" s="424">
        <v>100</v>
      </c>
      <c r="T41" s="587" t="s">
        <v>304</v>
      </c>
      <c r="U41" s="588" t="s">
        <v>305</v>
      </c>
      <c r="V41" s="588" t="s">
        <v>306</v>
      </c>
      <c r="W41" s="427">
        <v>100</v>
      </c>
      <c r="X41" s="427"/>
      <c r="Y41" s="427"/>
      <c r="Z41" s="427"/>
    </row>
    <row r="42" spans="1:26" s="385" customFormat="1" ht="23.25" customHeight="1" thickBot="1">
      <c r="A42" s="472" t="s">
        <v>528</v>
      </c>
      <c r="B42" s="585" t="s">
        <v>391</v>
      </c>
      <c r="C42" s="473" t="s">
        <v>303</v>
      </c>
      <c r="D42" s="474"/>
      <c r="E42" s="475">
        <v>1.5</v>
      </c>
      <c r="F42" s="475"/>
      <c r="G42" s="476"/>
      <c r="H42" s="476"/>
      <c r="I42" s="477">
        <f t="shared" si="1"/>
        <v>1.5</v>
      </c>
      <c r="J42" s="419"/>
      <c r="K42" s="421"/>
      <c r="L42" s="419" t="s">
        <v>518</v>
      </c>
      <c r="M42" s="486"/>
      <c r="N42" s="381">
        <v>5</v>
      </c>
      <c r="O42" s="381">
        <v>8</v>
      </c>
      <c r="P42" s="381">
        <v>10</v>
      </c>
      <c r="Q42" s="551"/>
      <c r="R42" s="646">
        <f t="shared" si="0"/>
        <v>23</v>
      </c>
      <c r="S42" s="424">
        <v>100</v>
      </c>
      <c r="T42" s="587" t="s">
        <v>304</v>
      </c>
      <c r="U42" s="588" t="s">
        <v>305</v>
      </c>
      <c r="V42" s="588" t="s">
        <v>306</v>
      </c>
      <c r="W42" s="427">
        <v>100</v>
      </c>
      <c r="X42" s="427"/>
      <c r="Y42" s="427"/>
      <c r="Z42" s="427"/>
    </row>
    <row r="43" spans="1:26" s="385" customFormat="1" ht="26.25" customHeight="1" thickBot="1">
      <c r="A43" s="472" t="s">
        <v>529</v>
      </c>
      <c r="B43" s="550" t="s">
        <v>514</v>
      </c>
      <c r="C43" s="473" t="s">
        <v>303</v>
      </c>
      <c r="D43" s="474"/>
      <c r="E43" s="475"/>
      <c r="F43" s="475">
        <v>1.5</v>
      </c>
      <c r="G43" s="475"/>
      <c r="H43" s="475"/>
      <c r="I43" s="477">
        <f t="shared" si="1"/>
        <v>1.5</v>
      </c>
      <c r="J43" s="419"/>
      <c r="K43" s="421"/>
      <c r="L43" s="419" t="s">
        <v>518</v>
      </c>
      <c r="N43" s="381">
        <v>5</v>
      </c>
      <c r="O43" s="381">
        <v>8</v>
      </c>
      <c r="P43" s="381">
        <v>10</v>
      </c>
      <c r="Q43" s="551"/>
      <c r="R43" s="646">
        <f t="shared" si="0"/>
        <v>23</v>
      </c>
      <c r="S43" s="424">
        <v>100</v>
      </c>
      <c r="T43" s="587" t="s">
        <v>304</v>
      </c>
      <c r="U43" s="588" t="s">
        <v>305</v>
      </c>
      <c r="V43" s="588" t="s">
        <v>306</v>
      </c>
      <c r="W43" s="427">
        <v>100</v>
      </c>
      <c r="X43" s="427"/>
      <c r="Y43" s="427"/>
      <c r="Z43" s="427"/>
    </row>
    <row r="44" spans="1:26" s="385" customFormat="1" ht="23.25" customHeight="1" thickBot="1">
      <c r="A44" s="472" t="s">
        <v>530</v>
      </c>
      <c r="B44" s="550" t="s">
        <v>392</v>
      </c>
      <c r="C44" s="473" t="s">
        <v>303</v>
      </c>
      <c r="D44" s="474"/>
      <c r="E44" s="475"/>
      <c r="F44" s="475">
        <v>1.5</v>
      </c>
      <c r="G44" s="475"/>
      <c r="H44" s="475"/>
      <c r="I44" s="477">
        <f t="shared" si="1"/>
        <v>1.5</v>
      </c>
      <c r="J44" s="419"/>
      <c r="K44" s="421"/>
      <c r="L44" s="419" t="s">
        <v>518</v>
      </c>
      <c r="M44" s="488"/>
      <c r="N44" s="381">
        <v>5</v>
      </c>
      <c r="O44" s="381">
        <v>8</v>
      </c>
      <c r="P44" s="381">
        <v>10</v>
      </c>
      <c r="Q44" s="551"/>
      <c r="R44" s="646">
        <f t="shared" si="0"/>
        <v>23</v>
      </c>
      <c r="S44" s="424">
        <v>100</v>
      </c>
      <c r="T44" s="587" t="s">
        <v>304</v>
      </c>
      <c r="U44" s="588" t="s">
        <v>305</v>
      </c>
      <c r="V44" s="588" t="s">
        <v>306</v>
      </c>
      <c r="W44" s="427">
        <v>100</v>
      </c>
      <c r="X44" s="427"/>
      <c r="Y44" s="427"/>
      <c r="Z44" s="427"/>
    </row>
    <row r="45" spans="1:26" s="385" customFormat="1" ht="23.25" customHeight="1" thickBot="1">
      <c r="A45" s="472" t="s">
        <v>531</v>
      </c>
      <c r="B45" s="590" t="s">
        <v>393</v>
      </c>
      <c r="C45" s="473" t="s">
        <v>303</v>
      </c>
      <c r="D45" s="474"/>
      <c r="E45" s="475"/>
      <c r="F45" s="475"/>
      <c r="G45" s="475">
        <v>1.5</v>
      </c>
      <c r="H45" s="475"/>
      <c r="I45" s="477">
        <f t="shared" si="1"/>
        <v>1.5</v>
      </c>
      <c r="J45" s="419"/>
      <c r="K45" s="421"/>
      <c r="L45" s="419" t="s">
        <v>518</v>
      </c>
      <c r="M45" s="422"/>
      <c r="N45" s="381">
        <v>5</v>
      </c>
      <c r="O45" s="381">
        <v>8</v>
      </c>
      <c r="P45" s="381">
        <v>10</v>
      </c>
      <c r="Q45" s="551"/>
      <c r="R45" s="646">
        <f t="shared" si="0"/>
        <v>23</v>
      </c>
      <c r="S45" s="424">
        <v>100</v>
      </c>
      <c r="T45" s="587" t="s">
        <v>304</v>
      </c>
      <c r="U45" s="588" t="s">
        <v>305</v>
      </c>
      <c r="V45" s="588" t="s">
        <v>306</v>
      </c>
      <c r="W45" s="427">
        <v>100</v>
      </c>
      <c r="X45" s="427"/>
      <c r="Y45" s="427"/>
      <c r="Z45" s="427"/>
    </row>
    <row r="46" spans="1:26" s="385" customFormat="1" ht="23.25" customHeight="1" thickBot="1">
      <c r="A46" s="472" t="s">
        <v>532</v>
      </c>
      <c r="B46" s="590" t="s">
        <v>394</v>
      </c>
      <c r="C46" s="473" t="s">
        <v>303</v>
      </c>
      <c r="D46" s="474"/>
      <c r="E46" s="475"/>
      <c r="F46" s="475"/>
      <c r="G46" s="475">
        <v>1.5</v>
      </c>
      <c r="H46" s="475"/>
      <c r="I46" s="477">
        <f t="shared" si="1"/>
        <v>1.5</v>
      </c>
      <c r="J46" s="419"/>
      <c r="K46" s="421"/>
      <c r="L46" s="419" t="s">
        <v>518</v>
      </c>
      <c r="M46" s="480"/>
      <c r="N46" s="381">
        <v>5</v>
      </c>
      <c r="O46" s="381">
        <v>8</v>
      </c>
      <c r="P46" s="381">
        <v>10</v>
      </c>
      <c r="Q46" s="551"/>
      <c r="R46" s="646">
        <f t="shared" si="0"/>
        <v>23</v>
      </c>
      <c r="S46" s="424">
        <v>100</v>
      </c>
      <c r="T46" s="587" t="s">
        <v>304</v>
      </c>
      <c r="U46" s="588" t="s">
        <v>305</v>
      </c>
      <c r="V46" s="588" t="s">
        <v>306</v>
      </c>
      <c r="W46" s="427">
        <v>100</v>
      </c>
      <c r="X46" s="427"/>
      <c r="Y46" s="427"/>
      <c r="Z46" s="427"/>
    </row>
    <row r="47" spans="1:26" s="385" customFormat="1" ht="31.5" customHeight="1" thickBot="1">
      <c r="A47" s="472" t="s">
        <v>533</v>
      </c>
      <c r="B47" s="552" t="s">
        <v>395</v>
      </c>
      <c r="C47" s="473" t="s">
        <v>303</v>
      </c>
      <c r="D47" s="474"/>
      <c r="E47" s="475"/>
      <c r="F47" s="475"/>
      <c r="G47" s="475"/>
      <c r="H47" s="475">
        <v>1.5</v>
      </c>
      <c r="I47" s="477">
        <f t="shared" si="1"/>
        <v>1.5</v>
      </c>
      <c r="J47" s="419"/>
      <c r="K47" s="421"/>
      <c r="L47" s="419" t="s">
        <v>518</v>
      </c>
      <c r="M47" s="480"/>
      <c r="N47" s="381">
        <v>5</v>
      </c>
      <c r="O47" s="381">
        <v>8</v>
      </c>
      <c r="P47" s="381">
        <v>10</v>
      </c>
      <c r="Q47" s="551"/>
      <c r="R47" s="646">
        <f t="shared" si="0"/>
        <v>23</v>
      </c>
      <c r="S47" s="424">
        <v>100</v>
      </c>
      <c r="T47" s="587" t="s">
        <v>304</v>
      </c>
      <c r="U47" s="588" t="s">
        <v>305</v>
      </c>
      <c r="V47" s="588" t="s">
        <v>306</v>
      </c>
      <c r="W47" s="427">
        <v>100</v>
      </c>
      <c r="X47" s="427"/>
      <c r="Y47" s="427"/>
      <c r="Z47" s="427"/>
    </row>
    <row r="48" spans="1:26" s="385" customFormat="1" ht="23.25" customHeight="1" thickBot="1">
      <c r="A48" s="472" t="s">
        <v>534</v>
      </c>
      <c r="B48" s="552" t="s">
        <v>396</v>
      </c>
      <c r="C48" s="473" t="s">
        <v>303</v>
      </c>
      <c r="D48" s="474"/>
      <c r="E48" s="475"/>
      <c r="F48" s="475"/>
      <c r="G48" s="475"/>
      <c r="H48" s="475">
        <v>1.5</v>
      </c>
      <c r="I48" s="477">
        <f t="shared" ref="I48" si="2">SUM(E48:H48)</f>
        <v>1.5</v>
      </c>
      <c r="J48" s="419"/>
      <c r="K48" s="421"/>
      <c r="L48" s="419" t="s">
        <v>518</v>
      </c>
      <c r="M48" s="480"/>
      <c r="N48" s="381">
        <v>5</v>
      </c>
      <c r="O48" s="381">
        <v>8</v>
      </c>
      <c r="P48" s="381">
        <v>10</v>
      </c>
      <c r="Q48" s="551"/>
      <c r="R48" s="646">
        <f t="shared" si="0"/>
        <v>23</v>
      </c>
      <c r="S48" s="424">
        <v>100</v>
      </c>
      <c r="T48" s="587" t="s">
        <v>304</v>
      </c>
      <c r="U48" s="588" t="s">
        <v>305</v>
      </c>
      <c r="V48" s="588" t="s">
        <v>306</v>
      </c>
      <c r="W48" s="427">
        <v>100</v>
      </c>
      <c r="X48" s="427"/>
      <c r="Y48" s="427"/>
      <c r="Z48" s="427"/>
    </row>
    <row r="49" spans="1:26" ht="14.7">
      <c r="A49" s="187"/>
      <c r="B49" s="156"/>
      <c r="C49" s="489"/>
      <c r="D49" s="490"/>
      <c r="E49" s="491"/>
      <c r="F49" s="491"/>
      <c r="G49" s="491"/>
      <c r="H49" s="491"/>
      <c r="I49" s="492"/>
      <c r="J49" s="493"/>
      <c r="K49" s="494"/>
      <c r="L49" s="493"/>
      <c r="M49" s="495"/>
      <c r="N49" s="496"/>
      <c r="O49" s="289"/>
      <c r="P49" s="289"/>
      <c r="Q49" s="496"/>
      <c r="R49" s="290"/>
      <c r="S49" s="497"/>
      <c r="T49" s="497"/>
      <c r="U49" s="589"/>
      <c r="V49" s="589"/>
      <c r="W49" s="499"/>
      <c r="X49" s="499"/>
      <c r="Y49" s="499"/>
      <c r="Z49" s="499"/>
    </row>
    <row r="50" spans="1:26" ht="24.75" customHeight="1">
      <c r="A50" s="187"/>
      <c r="B50" s="83" t="s">
        <v>397</v>
      </c>
      <c r="C50" s="506"/>
      <c r="D50" s="507"/>
      <c r="E50" s="508"/>
      <c r="F50" s="508"/>
      <c r="G50" s="508"/>
      <c r="H50" s="508"/>
      <c r="I50" s="509"/>
      <c r="J50" s="447"/>
      <c r="K50" s="445"/>
      <c r="L50" s="447"/>
      <c r="M50" s="510"/>
      <c r="N50" s="511"/>
      <c r="O50" s="511"/>
      <c r="P50" s="511"/>
      <c r="Q50" s="511"/>
      <c r="R50" s="591">
        <f t="shared" si="0"/>
        <v>0</v>
      </c>
      <c r="S50" s="450">
        <v>100</v>
      </c>
      <c r="T50" s="451" t="s">
        <v>315</v>
      </c>
      <c r="U50" s="592" t="s">
        <v>316</v>
      </c>
      <c r="V50" s="592" t="s">
        <v>317</v>
      </c>
      <c r="W50" s="452">
        <v>100</v>
      </c>
      <c r="X50" s="452"/>
      <c r="Y50" s="452"/>
      <c r="Z50" s="452"/>
    </row>
    <row r="51" spans="1:26" s="239" customFormat="1" ht="33" customHeight="1">
      <c r="A51" s="453" t="s">
        <v>547</v>
      </c>
      <c r="B51" s="514" t="s">
        <v>1005</v>
      </c>
      <c r="C51" s="153" t="s">
        <v>314</v>
      </c>
      <c r="D51" s="91"/>
      <c r="E51" s="157"/>
      <c r="F51" s="157"/>
      <c r="G51" s="157"/>
      <c r="H51" s="142"/>
      <c r="I51" s="152">
        <f>E52+F53+G54</f>
        <v>7.5</v>
      </c>
      <c r="J51" s="54"/>
      <c r="K51" s="44"/>
      <c r="L51" s="54" t="s">
        <v>519</v>
      </c>
      <c r="M51" s="63"/>
      <c r="N51" s="67"/>
      <c r="O51" s="67">
        <v>15</v>
      </c>
      <c r="P51" s="67">
        <v>12</v>
      </c>
      <c r="Q51" s="67"/>
      <c r="R51" s="47">
        <f t="shared" si="0"/>
        <v>27</v>
      </c>
      <c r="S51" s="35">
        <v>100</v>
      </c>
      <c r="T51" s="38" t="s">
        <v>315</v>
      </c>
      <c r="U51" s="176" t="s">
        <v>316</v>
      </c>
      <c r="V51" s="176" t="s">
        <v>317</v>
      </c>
      <c r="W51" s="36">
        <v>100</v>
      </c>
      <c r="X51" s="36"/>
      <c r="Y51" s="36"/>
      <c r="Z51" s="36"/>
    </row>
    <row r="52" spans="1:26" ht="19.5" customHeight="1">
      <c r="A52" s="191" t="s">
        <v>632</v>
      </c>
      <c r="B52" s="190" t="s">
        <v>582</v>
      </c>
      <c r="C52" s="153"/>
      <c r="D52" s="91"/>
      <c r="E52" s="157">
        <v>2.5</v>
      </c>
      <c r="F52" s="157"/>
      <c r="G52" s="157"/>
      <c r="H52" s="142"/>
      <c r="I52" s="152"/>
      <c r="J52" s="54"/>
      <c r="K52" s="44"/>
      <c r="L52" s="54"/>
      <c r="M52" s="63"/>
      <c r="N52" s="67"/>
      <c r="O52" s="67"/>
      <c r="P52" s="67"/>
      <c r="Q52" s="67"/>
      <c r="R52" s="47"/>
      <c r="S52" s="35"/>
      <c r="T52" s="38"/>
      <c r="U52" s="176"/>
      <c r="V52" s="176"/>
      <c r="W52" s="36"/>
      <c r="X52" s="36"/>
      <c r="Y52" s="36"/>
      <c r="Z52" s="36"/>
    </row>
    <row r="53" spans="1:26" ht="19.5" customHeight="1">
      <c r="A53" s="191" t="s">
        <v>633</v>
      </c>
      <c r="B53" s="190" t="s">
        <v>583</v>
      </c>
      <c r="C53" s="153"/>
      <c r="D53" s="91"/>
      <c r="E53" s="157"/>
      <c r="F53" s="157">
        <v>2.5</v>
      </c>
      <c r="G53" s="157"/>
      <c r="H53" s="142"/>
      <c r="I53" s="152"/>
      <c r="J53" s="54"/>
      <c r="K53" s="44"/>
      <c r="L53" s="54"/>
      <c r="M53" s="63"/>
      <c r="N53" s="67"/>
      <c r="O53" s="67"/>
      <c r="P53" s="67"/>
      <c r="Q53" s="67"/>
      <c r="R53" s="47"/>
      <c r="S53" s="35"/>
      <c r="T53" s="38"/>
      <c r="U53" s="176"/>
      <c r="V53" s="176"/>
      <c r="W53" s="36"/>
      <c r="X53" s="36"/>
      <c r="Y53" s="36"/>
      <c r="Z53" s="36"/>
    </row>
    <row r="54" spans="1:26" s="307" customFormat="1" ht="19.5" customHeight="1" thickBot="1">
      <c r="A54" s="458" t="s">
        <v>634</v>
      </c>
      <c r="B54" s="515" t="s">
        <v>584</v>
      </c>
      <c r="C54" s="502"/>
      <c r="D54" s="503"/>
      <c r="E54" s="504"/>
      <c r="F54" s="504"/>
      <c r="G54" s="504">
        <v>2.5</v>
      </c>
      <c r="H54" s="556"/>
      <c r="I54" s="505"/>
      <c r="J54" s="298"/>
      <c r="K54" s="300"/>
      <c r="L54" s="298"/>
      <c r="M54" s="557"/>
      <c r="N54" s="302"/>
      <c r="O54" s="302"/>
      <c r="P54" s="302"/>
      <c r="Q54" s="302"/>
      <c r="R54" s="303"/>
      <c r="S54" s="304"/>
      <c r="T54" s="305"/>
      <c r="U54" s="539"/>
      <c r="V54" s="539"/>
      <c r="W54" s="306"/>
      <c r="X54" s="306"/>
      <c r="Y54" s="306"/>
      <c r="Z54" s="306"/>
    </row>
    <row r="55" spans="1:26" s="385" customFormat="1" ht="30" customHeight="1" thickBot="1">
      <c r="A55" s="472" t="s">
        <v>548</v>
      </c>
      <c r="B55" s="520" t="s">
        <v>398</v>
      </c>
      <c r="C55" s="473" t="s">
        <v>314</v>
      </c>
      <c r="D55" s="474"/>
      <c r="E55" s="475"/>
      <c r="F55" s="475"/>
      <c r="G55" s="475"/>
      <c r="H55" s="475">
        <v>2.25</v>
      </c>
      <c r="I55" s="477">
        <f t="shared" ref="I55:I58" si="3">SUM(E55:H55)</f>
        <v>2.25</v>
      </c>
      <c r="J55" s="419"/>
      <c r="K55" s="421"/>
      <c r="L55" s="419" t="s">
        <v>518</v>
      </c>
      <c r="M55" s="486"/>
      <c r="N55" s="381"/>
      <c r="O55" s="381">
        <v>15</v>
      </c>
      <c r="P55" s="381">
        <v>12</v>
      </c>
      <c r="Q55" s="381"/>
      <c r="R55" s="531">
        <f t="shared" si="0"/>
        <v>27</v>
      </c>
      <c r="S55" s="424">
        <v>100</v>
      </c>
      <c r="T55" s="425" t="s">
        <v>315</v>
      </c>
      <c r="U55" s="588" t="s">
        <v>316</v>
      </c>
      <c r="V55" s="588" t="s">
        <v>317</v>
      </c>
      <c r="W55" s="427">
        <v>100</v>
      </c>
      <c r="X55" s="427"/>
      <c r="Y55" s="427"/>
      <c r="Z55" s="427"/>
    </row>
    <row r="56" spans="1:26" s="385" customFormat="1" ht="33.75" customHeight="1" thickBot="1">
      <c r="A56" s="472" t="s">
        <v>549</v>
      </c>
      <c r="B56" s="520" t="s">
        <v>399</v>
      </c>
      <c r="C56" s="473" t="s">
        <v>314</v>
      </c>
      <c r="D56" s="474"/>
      <c r="E56" s="475"/>
      <c r="F56" s="475"/>
      <c r="G56" s="475"/>
      <c r="H56" s="475">
        <v>2.25</v>
      </c>
      <c r="I56" s="477">
        <f t="shared" ref="I56" si="4">SUM(E56:H56)</f>
        <v>2.25</v>
      </c>
      <c r="J56" s="419"/>
      <c r="K56" s="421"/>
      <c r="L56" s="419" t="s">
        <v>518</v>
      </c>
      <c r="M56" s="486"/>
      <c r="N56" s="381"/>
      <c r="O56" s="381">
        <v>15</v>
      </c>
      <c r="P56" s="381">
        <v>12</v>
      </c>
      <c r="Q56" s="381"/>
      <c r="R56" s="531">
        <f t="shared" si="0"/>
        <v>27</v>
      </c>
      <c r="S56" s="424">
        <v>100</v>
      </c>
      <c r="T56" s="425" t="s">
        <v>315</v>
      </c>
      <c r="U56" s="588" t="s">
        <v>316</v>
      </c>
      <c r="V56" s="588" t="s">
        <v>317</v>
      </c>
      <c r="W56" s="427">
        <v>100</v>
      </c>
      <c r="X56" s="427"/>
      <c r="Y56" s="427"/>
      <c r="Z56" s="427"/>
    </row>
    <row r="57" spans="1:26" s="385" customFormat="1" ht="24.75" customHeight="1" thickBot="1">
      <c r="A57" s="522" t="s">
        <v>551</v>
      </c>
      <c r="B57" s="523" t="s">
        <v>319</v>
      </c>
      <c r="C57" s="524"/>
      <c r="D57" s="474"/>
      <c r="E57" s="419"/>
      <c r="F57" s="419"/>
      <c r="G57" s="419"/>
      <c r="H57" s="419"/>
      <c r="I57" s="477">
        <f t="shared" si="3"/>
        <v>0</v>
      </c>
      <c r="J57" s="419"/>
      <c r="K57" s="421"/>
      <c r="L57" s="419"/>
      <c r="M57" s="422"/>
      <c r="N57" s="423"/>
      <c r="O57" s="381"/>
      <c r="P57" s="381"/>
      <c r="Q57" s="381">
        <v>9</v>
      </c>
      <c r="R57" s="531">
        <f t="shared" si="0"/>
        <v>9</v>
      </c>
      <c r="S57" s="424"/>
      <c r="T57" s="425"/>
      <c r="U57" s="426"/>
      <c r="V57" s="425"/>
      <c r="W57" s="427"/>
      <c r="X57" s="427"/>
      <c r="Y57" s="427"/>
      <c r="Z57" s="427"/>
    </row>
    <row r="58" spans="1:26" s="385" customFormat="1" ht="23.25" customHeight="1" thickBot="1">
      <c r="A58" s="522" t="s">
        <v>553</v>
      </c>
      <c r="B58" s="526" t="s">
        <v>320</v>
      </c>
      <c r="C58" s="524"/>
      <c r="D58" s="474"/>
      <c r="E58" s="527"/>
      <c r="F58" s="527"/>
      <c r="G58" s="528"/>
      <c r="H58" s="529"/>
      <c r="I58" s="477">
        <f t="shared" si="3"/>
        <v>0</v>
      </c>
      <c r="J58" s="419"/>
      <c r="K58" s="421"/>
      <c r="L58" s="419" t="s">
        <v>518</v>
      </c>
      <c r="M58" s="422"/>
      <c r="N58" s="423"/>
      <c r="O58" s="381">
        <v>33</v>
      </c>
      <c r="P58" s="381"/>
      <c r="Q58" s="423">
        <v>9</v>
      </c>
      <c r="R58" s="531">
        <f>SUM(N58:Q58)</f>
        <v>42</v>
      </c>
      <c r="S58" s="424"/>
      <c r="T58" s="425"/>
      <c r="U58" s="426"/>
      <c r="V58" s="425"/>
      <c r="W58" s="427"/>
      <c r="X58" s="427"/>
      <c r="Y58" s="427"/>
      <c r="Z58" s="427"/>
    </row>
    <row r="59" spans="1:26" ht="14.7">
      <c r="A59" s="185"/>
      <c r="B59" s="360"/>
      <c r="C59" s="525"/>
      <c r="D59" s="467"/>
      <c r="E59" s="360"/>
      <c r="F59" s="360"/>
      <c r="G59" s="360"/>
      <c r="H59" s="360"/>
      <c r="I59" s="469"/>
      <c r="J59" s="310"/>
      <c r="K59" s="287"/>
      <c r="L59" s="310"/>
      <c r="M59" s="412"/>
      <c r="N59" s="413"/>
      <c r="O59" s="414"/>
      <c r="P59" s="414"/>
      <c r="Q59" s="414"/>
      <c r="R59" s="290"/>
      <c r="S59" s="291"/>
      <c r="T59" s="292"/>
      <c r="U59" s="315"/>
      <c r="V59" s="292"/>
      <c r="W59" s="293"/>
      <c r="X59" s="293"/>
      <c r="Y59" s="293"/>
      <c r="Z59" s="293"/>
    </row>
    <row r="60" spans="1:26" ht="14.7">
      <c r="A60" s="185"/>
      <c r="B60" s="51"/>
      <c r="C60" s="44"/>
      <c r="D60" s="91"/>
      <c r="E60" s="51"/>
      <c r="F60" s="51"/>
      <c r="G60" s="51"/>
      <c r="H60" s="51"/>
      <c r="I60" s="152"/>
      <c r="J60" s="51"/>
      <c r="K60" s="44"/>
      <c r="L60" s="51"/>
      <c r="M60" s="81" t="s">
        <v>322</v>
      </c>
      <c r="N60" s="125">
        <f>SUM(N10:N59)</f>
        <v>49</v>
      </c>
      <c r="O60" s="125">
        <f>SUM(O10:O59)</f>
        <v>183</v>
      </c>
      <c r="P60" s="125">
        <f>SUM(P10:P59)</f>
        <v>152</v>
      </c>
      <c r="Q60" s="125">
        <f>SUM(Q10:Q59)</f>
        <v>18</v>
      </c>
      <c r="R60" s="88">
        <f>SUM(N60:Q60)</f>
        <v>402</v>
      </c>
      <c r="S60" s="35"/>
      <c r="T60" s="38"/>
      <c r="U60" s="37"/>
      <c r="V60" s="38"/>
      <c r="W60" s="36"/>
      <c r="X60" s="36"/>
      <c r="Y60" s="36"/>
      <c r="Z60" s="36"/>
    </row>
    <row r="61" spans="1:26" ht="14.7">
      <c r="A61" s="185"/>
      <c r="B61" s="51"/>
      <c r="C61" s="48"/>
      <c r="D61" s="91"/>
      <c r="E61" s="51"/>
      <c r="F61" s="24"/>
      <c r="G61" s="24"/>
      <c r="H61" s="25"/>
      <c r="I61" s="25"/>
      <c r="J61" s="24"/>
      <c r="K61" s="26"/>
      <c r="L61" s="25"/>
      <c r="M61" s="81"/>
      <c r="N61" s="647"/>
      <c r="O61" s="647"/>
      <c r="P61" s="647"/>
      <c r="Q61" s="647"/>
      <c r="R61" s="88"/>
      <c r="S61" s="35"/>
      <c r="T61" s="38"/>
      <c r="U61" s="37"/>
      <c r="V61" s="38"/>
      <c r="W61" s="36"/>
      <c r="X61" s="36"/>
      <c r="Y61" s="36"/>
      <c r="Z61" s="36"/>
    </row>
    <row r="62" spans="1:26" ht="14.7">
      <c r="A62" s="185"/>
      <c r="B62" s="82" t="s">
        <v>420</v>
      </c>
      <c r="C62" s="82"/>
      <c r="D62" s="82"/>
      <c r="E62" s="82"/>
      <c r="F62" s="58"/>
      <c r="G62" s="163" t="s">
        <v>401</v>
      </c>
      <c r="H62" s="27"/>
      <c r="I62" s="27"/>
      <c r="J62" s="27"/>
      <c r="K62" s="27"/>
      <c r="L62" s="27"/>
      <c r="M62" s="165"/>
      <c r="N62" s="165"/>
      <c r="O62" s="165"/>
      <c r="P62" s="165"/>
      <c r="Q62" s="165"/>
      <c r="R62" s="165"/>
      <c r="S62" s="35"/>
      <c r="T62" s="38"/>
      <c r="U62" s="37"/>
      <c r="V62" s="38"/>
      <c r="W62" s="36"/>
      <c r="X62" s="36"/>
      <c r="Y62" s="36"/>
      <c r="Z62" s="36"/>
    </row>
    <row r="63" spans="1:26" ht="14.7">
      <c r="A63" s="185"/>
      <c r="B63" s="82" t="s">
        <v>402</v>
      </c>
      <c r="C63" s="58"/>
      <c r="D63" s="58"/>
      <c r="E63" s="163"/>
      <c r="F63" s="27"/>
      <c r="G63" s="27"/>
      <c r="H63" s="27"/>
      <c r="I63" s="27"/>
      <c r="J63" s="27"/>
      <c r="K63" s="28"/>
      <c r="L63" s="27"/>
      <c r="M63" s="167"/>
      <c r="N63" s="168"/>
      <c r="O63" s="168"/>
      <c r="P63" s="168"/>
      <c r="Q63" s="168"/>
      <c r="R63" s="168"/>
      <c r="S63" s="35"/>
      <c r="T63" s="38"/>
      <c r="U63" s="37"/>
      <c r="V63" s="38"/>
      <c r="W63" s="36"/>
      <c r="X63" s="36"/>
      <c r="Y63" s="36"/>
      <c r="Z63" s="36"/>
    </row>
    <row r="64" spans="1:26" ht="14.7">
      <c r="A64" s="185"/>
      <c r="B64" s="126"/>
      <c r="C64" s="127"/>
      <c r="D64" s="127"/>
      <c r="E64" s="126"/>
      <c r="F64" s="59"/>
      <c r="G64" s="30"/>
      <c r="H64" s="31"/>
      <c r="I64" s="31"/>
      <c r="J64" s="31"/>
      <c r="K64" s="32"/>
      <c r="L64" s="31"/>
      <c r="M64" s="127"/>
      <c r="N64" s="127"/>
      <c r="O64" s="127"/>
      <c r="P64" s="127"/>
      <c r="Q64" s="127"/>
      <c r="R64" s="127"/>
      <c r="S64" s="35"/>
      <c r="T64" s="38"/>
      <c r="U64" s="37"/>
      <c r="V64" s="38"/>
      <c r="W64" s="36"/>
      <c r="X64" s="36"/>
      <c r="Y64" s="36"/>
      <c r="Z64" s="36"/>
    </row>
    <row r="65" spans="1:26" ht="14.7">
      <c r="A65" s="185"/>
      <c r="B65" s="50" t="s">
        <v>403</v>
      </c>
      <c r="C65" s="55"/>
      <c r="D65" s="55">
        <v>30</v>
      </c>
      <c r="E65" s="55">
        <v>8</v>
      </c>
      <c r="F65" s="55">
        <v>8</v>
      </c>
      <c r="G65" s="55">
        <v>8</v>
      </c>
      <c r="H65" s="55">
        <v>6</v>
      </c>
      <c r="I65" s="50"/>
      <c r="J65" s="50"/>
      <c r="K65" s="50"/>
      <c r="L65" s="50"/>
      <c r="M65" s="112"/>
      <c r="N65" s="112"/>
      <c r="O65" s="112"/>
      <c r="P65" s="112"/>
      <c r="Q65" s="112"/>
      <c r="R65" s="112"/>
      <c r="S65" s="35"/>
      <c r="T65" s="38"/>
      <c r="U65" s="37"/>
      <c r="V65" s="38"/>
      <c r="W65" s="36"/>
      <c r="X65" s="36"/>
      <c r="Y65" s="36"/>
      <c r="Z65" s="36"/>
    </row>
    <row r="66" spans="1:26" ht="14.7">
      <c r="A66" s="185"/>
      <c r="B66" s="443" t="s">
        <v>350</v>
      </c>
      <c r="C66" s="444"/>
      <c r="D66" s="445"/>
      <c r="E66" s="446"/>
      <c r="F66" s="446"/>
      <c r="G66" s="446"/>
      <c r="H66" s="446"/>
      <c r="I66" s="446"/>
      <c r="J66" s="447"/>
      <c r="K66" s="445"/>
      <c r="L66" s="447"/>
      <c r="M66" s="113"/>
      <c r="N66" s="128"/>
      <c r="O66" s="128"/>
      <c r="P66" s="128"/>
      <c r="Q66" s="128"/>
      <c r="R66" s="129"/>
      <c r="S66" s="450"/>
      <c r="T66" s="451"/>
      <c r="U66" s="513"/>
      <c r="V66" s="451"/>
      <c r="W66" s="452"/>
      <c r="X66" s="452"/>
      <c r="Y66" s="452"/>
      <c r="Z66" s="452"/>
    </row>
    <row r="67" spans="1:26" s="239" customFormat="1" ht="23.25" customHeight="1">
      <c r="A67" s="453" t="s">
        <v>538</v>
      </c>
      <c r="B67" s="532" t="s">
        <v>1006</v>
      </c>
      <c r="C67" s="153" t="s">
        <v>303</v>
      </c>
      <c r="D67" s="44"/>
      <c r="E67" s="157"/>
      <c r="F67" s="157"/>
      <c r="G67" s="157"/>
      <c r="H67" s="157"/>
      <c r="I67" s="152">
        <f>E68+F69+G70+H71</f>
        <v>1</v>
      </c>
      <c r="J67" s="54"/>
      <c r="K67" s="44"/>
      <c r="L67" s="54" t="s">
        <v>518</v>
      </c>
      <c r="M67" s="158"/>
      <c r="N67" s="128"/>
      <c r="O67" s="128">
        <v>4</v>
      </c>
      <c r="P67" s="128">
        <v>3</v>
      </c>
      <c r="Q67" s="128"/>
      <c r="R67" s="129">
        <f>SUM(N67:Q67)</f>
        <v>7</v>
      </c>
      <c r="S67" s="35"/>
      <c r="T67" s="38"/>
      <c r="U67" s="37"/>
      <c r="V67" s="38"/>
      <c r="W67" s="36"/>
      <c r="X67" s="36"/>
      <c r="Y67" s="36"/>
      <c r="Z67" s="36"/>
    </row>
    <row r="68" spans="1:26" ht="18.75" customHeight="1">
      <c r="A68" s="191" t="s">
        <v>635</v>
      </c>
      <c r="B68" s="189" t="s">
        <v>585</v>
      </c>
      <c r="C68" s="153"/>
      <c r="D68" s="91"/>
      <c r="E68" s="157">
        <v>0.25</v>
      </c>
      <c r="F68" s="157"/>
      <c r="G68" s="157"/>
      <c r="H68" s="157"/>
      <c r="I68" s="152"/>
      <c r="J68" s="54"/>
      <c r="K68" s="44"/>
      <c r="L68" s="54"/>
      <c r="M68" s="113"/>
      <c r="N68" s="128"/>
      <c r="O68" s="128"/>
      <c r="P68" s="128"/>
      <c r="Q68" s="128"/>
      <c r="R68" s="129"/>
      <c r="S68" s="35"/>
      <c r="T68" s="175"/>
      <c r="U68" s="176"/>
      <c r="V68" s="176"/>
      <c r="W68" s="36"/>
      <c r="X68" s="36"/>
      <c r="Y68" s="36"/>
      <c r="Z68" s="36"/>
    </row>
    <row r="69" spans="1:26" ht="18.75" customHeight="1">
      <c r="A69" s="191" t="s">
        <v>636</v>
      </c>
      <c r="B69" s="189" t="s">
        <v>586</v>
      </c>
      <c r="C69" s="153"/>
      <c r="D69" s="91"/>
      <c r="E69" s="157"/>
      <c r="F69" s="157">
        <v>0.25</v>
      </c>
      <c r="G69" s="157"/>
      <c r="H69" s="157"/>
      <c r="I69" s="152"/>
      <c r="J69" s="54"/>
      <c r="K69" s="44"/>
      <c r="L69" s="54"/>
      <c r="M69" s="113"/>
      <c r="N69" s="128"/>
      <c r="O69" s="128"/>
      <c r="P69" s="128"/>
      <c r="Q69" s="128"/>
      <c r="R69" s="129"/>
      <c r="S69" s="35"/>
      <c r="T69" s="175"/>
      <c r="U69" s="176"/>
      <c r="V69" s="176"/>
      <c r="W69" s="36"/>
      <c r="X69" s="36"/>
      <c r="Y69" s="36"/>
      <c r="Z69" s="36"/>
    </row>
    <row r="70" spans="1:26" ht="18.75" customHeight="1">
      <c r="A70" s="191" t="s">
        <v>637</v>
      </c>
      <c r="B70" s="189" t="s">
        <v>587</v>
      </c>
      <c r="C70" s="153"/>
      <c r="D70" s="91"/>
      <c r="E70" s="157"/>
      <c r="F70" s="157"/>
      <c r="G70" s="157">
        <v>0.25</v>
      </c>
      <c r="H70" s="157"/>
      <c r="I70" s="152"/>
      <c r="J70" s="54"/>
      <c r="K70" s="44"/>
      <c r="L70" s="54"/>
      <c r="M70" s="113"/>
      <c r="N70" s="128"/>
      <c r="O70" s="128"/>
      <c r="P70" s="128"/>
      <c r="Q70" s="128"/>
      <c r="R70" s="129"/>
      <c r="S70" s="35"/>
      <c r="T70" s="175"/>
      <c r="U70" s="176"/>
      <c r="V70" s="176"/>
      <c r="W70" s="36"/>
      <c r="X70" s="36"/>
      <c r="Y70" s="36"/>
      <c r="Z70" s="36"/>
    </row>
    <row r="71" spans="1:26" s="307" customFormat="1" ht="18.75" customHeight="1" thickBot="1">
      <c r="A71" s="458" t="s">
        <v>638</v>
      </c>
      <c r="B71" s="459" t="s">
        <v>588</v>
      </c>
      <c r="C71" s="502"/>
      <c r="D71" s="503"/>
      <c r="E71" s="504"/>
      <c r="F71" s="504"/>
      <c r="G71" s="504"/>
      <c r="H71" s="504">
        <v>0.25</v>
      </c>
      <c r="I71" s="505"/>
      <c r="J71" s="298"/>
      <c r="K71" s="300"/>
      <c r="L71" s="298"/>
      <c r="M71" s="301"/>
      <c r="N71" s="320"/>
      <c r="O71" s="320"/>
      <c r="P71" s="320"/>
      <c r="Q71" s="320"/>
      <c r="R71" s="321"/>
      <c r="S71" s="304"/>
      <c r="T71" s="538"/>
      <c r="U71" s="539"/>
      <c r="V71" s="539"/>
      <c r="W71" s="306"/>
      <c r="X71" s="306"/>
      <c r="Y71" s="306"/>
      <c r="Z71" s="306"/>
    </row>
    <row r="72" spans="1:26" ht="23.25" customHeight="1">
      <c r="A72" s="186" t="s">
        <v>539</v>
      </c>
      <c r="B72" s="61" t="s">
        <v>1007</v>
      </c>
      <c r="C72" s="466" t="s">
        <v>303</v>
      </c>
      <c r="D72" s="533"/>
      <c r="E72" s="534"/>
      <c r="F72" s="534"/>
      <c r="G72" s="534"/>
      <c r="H72" s="534"/>
      <c r="I72" s="469">
        <f>E73+F74+G75+H76</f>
        <v>1</v>
      </c>
      <c r="J72" s="310"/>
      <c r="K72" s="535"/>
      <c r="L72" s="310" t="s">
        <v>518</v>
      </c>
      <c r="M72" s="536"/>
      <c r="N72" s="313"/>
      <c r="O72" s="313">
        <v>4</v>
      </c>
      <c r="P72" s="313">
        <v>3</v>
      </c>
      <c r="Q72" s="313"/>
      <c r="R72" s="314">
        <f t="shared" ref="R72:R109" si="5">SUM(N72:Q72)</f>
        <v>7</v>
      </c>
      <c r="S72" s="291">
        <v>100</v>
      </c>
      <c r="T72" s="583" t="s">
        <v>304</v>
      </c>
      <c r="U72" s="292" t="s">
        <v>305</v>
      </c>
      <c r="V72" s="292" t="s">
        <v>306</v>
      </c>
      <c r="W72" s="293">
        <v>100</v>
      </c>
      <c r="X72" s="293"/>
      <c r="Y72" s="293"/>
      <c r="Z72" s="293"/>
    </row>
    <row r="73" spans="1:26" ht="19.5" customHeight="1">
      <c r="A73" s="191" t="s">
        <v>639</v>
      </c>
      <c r="B73" s="189" t="s">
        <v>589</v>
      </c>
      <c r="C73" s="153"/>
      <c r="D73" s="91"/>
      <c r="E73" s="157">
        <v>0.25</v>
      </c>
      <c r="F73" s="157"/>
      <c r="G73" s="157"/>
      <c r="H73" s="157"/>
      <c r="I73" s="152"/>
      <c r="J73" s="54"/>
      <c r="K73" s="44"/>
      <c r="L73" s="54"/>
      <c r="M73" s="113"/>
      <c r="N73" s="128"/>
      <c r="O73" s="128"/>
      <c r="P73" s="128"/>
      <c r="Q73" s="128"/>
      <c r="R73" s="129"/>
      <c r="S73" s="35"/>
      <c r="T73" s="175"/>
      <c r="U73" s="176"/>
      <c r="V73" s="176"/>
      <c r="W73" s="36"/>
      <c r="X73" s="36"/>
      <c r="Y73" s="36"/>
      <c r="Z73" s="36"/>
    </row>
    <row r="74" spans="1:26" ht="18.75" customHeight="1">
      <c r="A74" s="191" t="s">
        <v>640</v>
      </c>
      <c r="B74" s="189" t="s">
        <v>590</v>
      </c>
      <c r="C74" s="153"/>
      <c r="D74" s="91"/>
      <c r="E74" s="157"/>
      <c r="F74" s="157">
        <v>0.25</v>
      </c>
      <c r="G74" s="157"/>
      <c r="H74" s="157"/>
      <c r="I74" s="152"/>
      <c r="J74" s="54"/>
      <c r="K74" s="44"/>
      <c r="L74" s="54"/>
      <c r="M74" s="113"/>
      <c r="N74" s="128"/>
      <c r="O74" s="128"/>
      <c r="P74" s="128"/>
      <c r="Q74" s="128"/>
      <c r="R74" s="129"/>
      <c r="S74" s="35"/>
      <c r="T74" s="175"/>
      <c r="U74" s="176"/>
      <c r="V74" s="176"/>
      <c r="W74" s="36"/>
      <c r="X74" s="36"/>
      <c r="Y74" s="36"/>
      <c r="Z74" s="36"/>
    </row>
    <row r="75" spans="1:26" ht="18.75" customHeight="1">
      <c r="A75" s="191" t="s">
        <v>641</v>
      </c>
      <c r="B75" s="189" t="s">
        <v>591</v>
      </c>
      <c r="C75" s="153"/>
      <c r="D75" s="91"/>
      <c r="E75" s="157"/>
      <c r="F75" s="157"/>
      <c r="G75" s="157">
        <v>0.25</v>
      </c>
      <c r="H75" s="157"/>
      <c r="I75" s="152"/>
      <c r="J75" s="54"/>
      <c r="K75" s="44"/>
      <c r="L75" s="54"/>
      <c r="M75" s="113"/>
      <c r="N75" s="128"/>
      <c r="O75" s="128"/>
      <c r="P75" s="128"/>
      <c r="Q75" s="128"/>
      <c r="R75" s="129"/>
      <c r="S75" s="35"/>
      <c r="T75" s="175"/>
      <c r="U75" s="176"/>
      <c r="V75" s="176"/>
      <c r="W75" s="36"/>
      <c r="X75" s="36"/>
      <c r="Y75" s="36"/>
      <c r="Z75" s="36"/>
    </row>
    <row r="76" spans="1:26" s="307" customFormat="1" ht="18.75" customHeight="1" thickBot="1">
      <c r="A76" s="458" t="s">
        <v>642</v>
      </c>
      <c r="B76" s="459" t="s">
        <v>592</v>
      </c>
      <c r="C76" s="502"/>
      <c r="D76" s="503"/>
      <c r="E76" s="504"/>
      <c r="F76" s="504"/>
      <c r="G76" s="504"/>
      <c r="H76" s="504">
        <v>0.25</v>
      </c>
      <c r="I76" s="505"/>
      <c r="J76" s="298"/>
      <c r="K76" s="300"/>
      <c r="L76" s="298"/>
      <c r="M76" s="301"/>
      <c r="N76" s="320"/>
      <c r="O76" s="320"/>
      <c r="P76" s="320"/>
      <c r="Q76" s="320"/>
      <c r="R76" s="321"/>
      <c r="S76" s="304"/>
      <c r="T76" s="538"/>
      <c r="U76" s="539"/>
      <c r="V76" s="539"/>
      <c r="W76" s="306"/>
      <c r="X76" s="306"/>
      <c r="Y76" s="306"/>
      <c r="Z76" s="306"/>
    </row>
    <row r="77" spans="1:26" ht="23.25" customHeight="1">
      <c r="A77" s="186" t="s">
        <v>540</v>
      </c>
      <c r="B77" s="61" t="s">
        <v>1008</v>
      </c>
      <c r="C77" s="466" t="s">
        <v>303</v>
      </c>
      <c r="D77" s="533"/>
      <c r="E77" s="534"/>
      <c r="F77" s="534"/>
      <c r="G77" s="534"/>
      <c r="H77" s="534"/>
      <c r="I77" s="469">
        <f>E78+F79+G80+H81</f>
        <v>1</v>
      </c>
      <c r="J77" s="310"/>
      <c r="K77" s="535"/>
      <c r="L77" s="310" t="s">
        <v>518</v>
      </c>
      <c r="M77" s="536"/>
      <c r="N77" s="313">
        <v>1.5</v>
      </c>
      <c r="O77" s="313">
        <v>2.5</v>
      </c>
      <c r="P77" s="313">
        <v>3</v>
      </c>
      <c r="Q77" s="313"/>
      <c r="R77" s="314">
        <f t="shared" si="5"/>
        <v>7</v>
      </c>
      <c r="S77" s="291">
        <v>100</v>
      </c>
      <c r="T77" s="583" t="s">
        <v>304</v>
      </c>
      <c r="U77" s="292" t="s">
        <v>305</v>
      </c>
      <c r="V77" s="292" t="s">
        <v>306</v>
      </c>
      <c r="W77" s="293">
        <v>100</v>
      </c>
      <c r="X77" s="293"/>
      <c r="Y77" s="293"/>
      <c r="Z77" s="293"/>
    </row>
    <row r="78" spans="1:26" ht="18.75" customHeight="1">
      <c r="A78" s="191" t="s">
        <v>643</v>
      </c>
      <c r="B78" s="189" t="s">
        <v>593</v>
      </c>
      <c r="C78" s="153"/>
      <c r="D78" s="91"/>
      <c r="E78" s="157">
        <v>0.25</v>
      </c>
      <c r="F78" s="157"/>
      <c r="G78" s="157"/>
      <c r="H78" s="157"/>
      <c r="I78" s="152"/>
      <c r="J78" s="54"/>
      <c r="K78" s="44"/>
      <c r="L78" s="54"/>
      <c r="M78" s="113"/>
      <c r="N78" s="128"/>
      <c r="O78" s="128"/>
      <c r="P78" s="128"/>
      <c r="Q78" s="128"/>
      <c r="R78" s="129"/>
      <c r="S78" s="35"/>
      <c r="T78" s="175"/>
      <c r="U78" s="176"/>
      <c r="V78" s="176"/>
      <c r="W78" s="36"/>
      <c r="X78" s="36"/>
      <c r="Y78" s="36"/>
      <c r="Z78" s="36"/>
    </row>
    <row r="79" spans="1:26" ht="18.75" customHeight="1">
      <c r="A79" s="191" t="s">
        <v>644</v>
      </c>
      <c r="B79" s="189" t="s">
        <v>594</v>
      </c>
      <c r="C79" s="153"/>
      <c r="D79" s="91"/>
      <c r="E79" s="157"/>
      <c r="F79" s="157">
        <v>0.25</v>
      </c>
      <c r="G79" s="157"/>
      <c r="H79" s="157"/>
      <c r="I79" s="152"/>
      <c r="J79" s="54"/>
      <c r="K79" s="44"/>
      <c r="L79" s="54"/>
      <c r="M79" s="113"/>
      <c r="N79" s="128"/>
      <c r="O79" s="128"/>
      <c r="P79" s="128"/>
      <c r="Q79" s="128"/>
      <c r="R79" s="129"/>
      <c r="S79" s="35"/>
      <c r="T79" s="175"/>
      <c r="U79" s="176"/>
      <c r="V79" s="176"/>
      <c r="W79" s="36"/>
      <c r="X79" s="36"/>
      <c r="Y79" s="36"/>
      <c r="Z79" s="36"/>
    </row>
    <row r="80" spans="1:26" ht="18.75" customHeight="1">
      <c r="A80" s="191" t="s">
        <v>645</v>
      </c>
      <c r="B80" s="189" t="s">
        <v>595</v>
      </c>
      <c r="C80" s="153"/>
      <c r="D80" s="91"/>
      <c r="E80" s="157"/>
      <c r="F80" s="157"/>
      <c r="G80" s="157">
        <v>0.25</v>
      </c>
      <c r="H80" s="157"/>
      <c r="I80" s="152"/>
      <c r="J80" s="54"/>
      <c r="K80" s="44"/>
      <c r="L80" s="54"/>
      <c r="M80" s="113"/>
      <c r="N80" s="128"/>
      <c r="O80" s="128"/>
      <c r="P80" s="128"/>
      <c r="Q80" s="128"/>
      <c r="R80" s="129"/>
      <c r="S80" s="35"/>
      <c r="T80" s="175"/>
      <c r="U80" s="176"/>
      <c r="V80" s="176"/>
      <c r="W80" s="36"/>
      <c r="X80" s="36"/>
      <c r="Y80" s="36"/>
      <c r="Z80" s="36"/>
    </row>
    <row r="81" spans="1:26" s="307" customFormat="1" ht="18.75" customHeight="1" thickBot="1">
      <c r="A81" s="458" t="s">
        <v>646</v>
      </c>
      <c r="B81" s="459" t="s">
        <v>596</v>
      </c>
      <c r="C81" s="502"/>
      <c r="D81" s="503"/>
      <c r="E81" s="504"/>
      <c r="F81" s="504"/>
      <c r="G81" s="504"/>
      <c r="H81" s="504">
        <v>0.25</v>
      </c>
      <c r="I81" s="505"/>
      <c r="J81" s="298"/>
      <c r="K81" s="300"/>
      <c r="L81" s="298"/>
      <c r="M81" s="301"/>
      <c r="N81" s="320"/>
      <c r="O81" s="320"/>
      <c r="P81" s="320"/>
      <c r="Q81" s="320"/>
      <c r="R81" s="321"/>
      <c r="S81" s="304"/>
      <c r="T81" s="538"/>
      <c r="U81" s="539"/>
      <c r="V81" s="539"/>
      <c r="W81" s="306"/>
      <c r="X81" s="306"/>
      <c r="Y81" s="306"/>
      <c r="Z81" s="306"/>
    </row>
    <row r="82" spans="1:26" ht="23.25" customHeight="1">
      <c r="A82" s="186" t="s">
        <v>541</v>
      </c>
      <c r="B82" s="61" t="s">
        <v>1009</v>
      </c>
      <c r="C82" s="466" t="s">
        <v>303</v>
      </c>
      <c r="D82" s="533"/>
      <c r="E82" s="534"/>
      <c r="F82" s="534"/>
      <c r="G82" s="534"/>
      <c r="H82" s="534"/>
      <c r="I82" s="469">
        <f>E83+F84+G85+H86</f>
        <v>1</v>
      </c>
      <c r="J82" s="310"/>
      <c r="K82" s="287"/>
      <c r="L82" s="310" t="s">
        <v>518</v>
      </c>
      <c r="M82" s="536"/>
      <c r="N82" s="313">
        <v>1.5</v>
      </c>
      <c r="O82" s="313">
        <v>2.5</v>
      </c>
      <c r="P82" s="313">
        <v>3</v>
      </c>
      <c r="Q82" s="313"/>
      <c r="R82" s="314">
        <f t="shared" si="5"/>
        <v>7</v>
      </c>
      <c r="S82" s="291">
        <v>100</v>
      </c>
      <c r="T82" s="583" t="s">
        <v>304</v>
      </c>
      <c r="U82" s="292" t="s">
        <v>305</v>
      </c>
      <c r="V82" s="292" t="s">
        <v>306</v>
      </c>
      <c r="W82" s="293">
        <v>100</v>
      </c>
      <c r="X82" s="293"/>
      <c r="Y82" s="293"/>
      <c r="Z82" s="293"/>
    </row>
    <row r="83" spans="1:26" ht="18.75" customHeight="1">
      <c r="A83" s="191" t="s">
        <v>647</v>
      </c>
      <c r="B83" s="189" t="s">
        <v>597</v>
      </c>
      <c r="C83" s="153"/>
      <c r="D83" s="91"/>
      <c r="E83" s="157">
        <v>0.25</v>
      </c>
      <c r="F83" s="157"/>
      <c r="G83" s="157"/>
      <c r="H83" s="157"/>
      <c r="I83" s="152"/>
      <c r="J83" s="54"/>
      <c r="K83" s="44"/>
      <c r="L83" s="54"/>
      <c r="M83" s="113"/>
      <c r="N83" s="128"/>
      <c r="O83" s="128"/>
      <c r="P83" s="128"/>
      <c r="Q83" s="128"/>
      <c r="R83" s="129"/>
      <c r="S83" s="35"/>
      <c r="T83" s="175"/>
      <c r="U83" s="176"/>
      <c r="V83" s="176"/>
      <c r="W83" s="36"/>
      <c r="X83" s="36"/>
      <c r="Y83" s="36"/>
      <c r="Z83" s="36"/>
    </row>
    <row r="84" spans="1:26" ht="18.75" customHeight="1">
      <c r="A84" s="191" t="s">
        <v>648</v>
      </c>
      <c r="B84" s="189" t="s">
        <v>598</v>
      </c>
      <c r="C84" s="153"/>
      <c r="D84" s="91"/>
      <c r="E84" s="157"/>
      <c r="F84" s="157">
        <v>0.25</v>
      </c>
      <c r="G84" s="157"/>
      <c r="H84" s="157"/>
      <c r="I84" s="152"/>
      <c r="J84" s="54"/>
      <c r="K84" s="44"/>
      <c r="L84" s="54"/>
      <c r="M84" s="113"/>
      <c r="N84" s="128"/>
      <c r="O84" s="128"/>
      <c r="P84" s="128"/>
      <c r="Q84" s="128"/>
      <c r="R84" s="129"/>
      <c r="S84" s="35"/>
      <c r="T84" s="175"/>
      <c r="U84" s="176"/>
      <c r="V84" s="176"/>
      <c r="W84" s="36"/>
      <c r="X84" s="36"/>
      <c r="Y84" s="36"/>
      <c r="Z84" s="36"/>
    </row>
    <row r="85" spans="1:26" ht="18.75" customHeight="1">
      <c r="A85" s="191" t="s">
        <v>649</v>
      </c>
      <c r="B85" s="189" t="s">
        <v>599</v>
      </c>
      <c r="C85" s="153"/>
      <c r="D85" s="91"/>
      <c r="E85" s="157"/>
      <c r="F85" s="157"/>
      <c r="G85" s="157">
        <v>0.25</v>
      </c>
      <c r="H85" s="157"/>
      <c r="I85" s="152"/>
      <c r="J85" s="54"/>
      <c r="K85" s="44"/>
      <c r="L85" s="54"/>
      <c r="M85" s="113"/>
      <c r="N85" s="128"/>
      <c r="O85" s="128"/>
      <c r="P85" s="128"/>
      <c r="Q85" s="128"/>
      <c r="R85" s="129"/>
      <c r="S85" s="35"/>
      <c r="T85" s="175"/>
      <c r="U85" s="176"/>
      <c r="V85" s="176"/>
      <c r="W85" s="36"/>
      <c r="X85" s="36"/>
      <c r="Y85" s="36"/>
      <c r="Z85" s="36"/>
    </row>
    <row r="86" spans="1:26" s="307" customFormat="1" ht="18.75" customHeight="1" thickBot="1">
      <c r="A86" s="458" t="s">
        <v>650</v>
      </c>
      <c r="B86" s="459" t="s">
        <v>600</v>
      </c>
      <c r="C86" s="502"/>
      <c r="D86" s="503"/>
      <c r="E86" s="504"/>
      <c r="F86" s="504"/>
      <c r="G86" s="504"/>
      <c r="H86" s="504">
        <v>0.25</v>
      </c>
      <c r="I86" s="505"/>
      <c r="J86" s="298"/>
      <c r="K86" s="300"/>
      <c r="L86" s="298"/>
      <c r="M86" s="301"/>
      <c r="N86" s="320"/>
      <c r="O86" s="320"/>
      <c r="P86" s="320"/>
      <c r="Q86" s="320"/>
      <c r="R86" s="321"/>
      <c r="S86" s="304"/>
      <c r="T86" s="538"/>
      <c r="U86" s="539"/>
      <c r="V86" s="539"/>
      <c r="W86" s="306"/>
      <c r="X86" s="306"/>
      <c r="Y86" s="306"/>
      <c r="Z86" s="306"/>
    </row>
    <row r="87" spans="1:26" ht="23.25" customHeight="1">
      <c r="A87" s="186" t="s">
        <v>542</v>
      </c>
      <c r="B87" s="61" t="s">
        <v>1014</v>
      </c>
      <c r="C87" s="466" t="s">
        <v>303</v>
      </c>
      <c r="D87" s="533"/>
      <c r="E87" s="534"/>
      <c r="F87" s="534"/>
      <c r="G87" s="534"/>
      <c r="H87" s="534"/>
      <c r="I87" s="469">
        <f>E88+F89+G90+H91</f>
        <v>1</v>
      </c>
      <c r="J87" s="310"/>
      <c r="K87" s="540"/>
      <c r="L87" s="310" t="s">
        <v>518</v>
      </c>
      <c r="M87" s="536"/>
      <c r="N87" s="313">
        <v>1.5</v>
      </c>
      <c r="O87" s="313">
        <v>2.5</v>
      </c>
      <c r="P87" s="313">
        <v>3</v>
      </c>
      <c r="Q87" s="313"/>
      <c r="R87" s="314">
        <f t="shared" si="5"/>
        <v>7</v>
      </c>
      <c r="S87" s="291">
        <v>100</v>
      </c>
      <c r="T87" s="583" t="s">
        <v>304</v>
      </c>
      <c r="U87" s="292" t="s">
        <v>305</v>
      </c>
      <c r="V87" s="292" t="s">
        <v>306</v>
      </c>
      <c r="W87" s="293">
        <v>100</v>
      </c>
      <c r="X87" s="293"/>
      <c r="Y87" s="293"/>
      <c r="Z87" s="293"/>
    </row>
    <row r="88" spans="1:26" ht="18.75" customHeight="1">
      <c r="A88" s="191" t="s">
        <v>651</v>
      </c>
      <c r="B88" s="189" t="s">
        <v>601</v>
      </c>
      <c r="C88" s="153"/>
      <c r="D88" s="91"/>
      <c r="E88" s="157">
        <v>0.25</v>
      </c>
      <c r="F88" s="157"/>
      <c r="G88" s="157"/>
      <c r="H88" s="157"/>
      <c r="I88" s="152"/>
      <c r="J88" s="54"/>
      <c r="K88" s="44"/>
      <c r="L88" s="54"/>
      <c r="M88" s="113"/>
      <c r="N88" s="128"/>
      <c r="O88" s="128"/>
      <c r="P88" s="128"/>
      <c r="Q88" s="128"/>
      <c r="R88" s="129"/>
      <c r="S88" s="35"/>
      <c r="T88" s="175"/>
      <c r="U88" s="176"/>
      <c r="V88" s="176"/>
      <c r="W88" s="36"/>
      <c r="X88" s="36"/>
      <c r="Y88" s="36"/>
      <c r="Z88" s="36"/>
    </row>
    <row r="89" spans="1:26" ht="18.75" customHeight="1">
      <c r="A89" s="191" t="s">
        <v>652</v>
      </c>
      <c r="B89" s="189" t="s">
        <v>602</v>
      </c>
      <c r="C89" s="153"/>
      <c r="D89" s="91"/>
      <c r="E89" s="157"/>
      <c r="F89" s="157">
        <v>0.25</v>
      </c>
      <c r="G89" s="157"/>
      <c r="H89" s="157"/>
      <c r="I89" s="152"/>
      <c r="J89" s="54"/>
      <c r="K89" s="44"/>
      <c r="L89" s="54"/>
      <c r="M89" s="113"/>
      <c r="N89" s="128"/>
      <c r="O89" s="128"/>
      <c r="P89" s="128"/>
      <c r="Q89" s="128"/>
      <c r="R89" s="129"/>
      <c r="S89" s="35"/>
      <c r="T89" s="175"/>
      <c r="U89" s="176"/>
      <c r="V89" s="176"/>
      <c r="W89" s="36"/>
      <c r="X89" s="36"/>
      <c r="Y89" s="36"/>
      <c r="Z89" s="36"/>
    </row>
    <row r="90" spans="1:26" ht="18.75" customHeight="1">
      <c r="A90" s="191" t="s">
        <v>653</v>
      </c>
      <c r="B90" s="189" t="s">
        <v>603</v>
      </c>
      <c r="C90" s="153"/>
      <c r="D90" s="91"/>
      <c r="E90" s="157"/>
      <c r="F90" s="157"/>
      <c r="G90" s="157">
        <v>0.25</v>
      </c>
      <c r="H90" s="157"/>
      <c r="I90" s="152"/>
      <c r="J90" s="54"/>
      <c r="K90" s="44"/>
      <c r="L90" s="54"/>
      <c r="M90" s="113"/>
      <c r="N90" s="128"/>
      <c r="O90" s="128"/>
      <c r="P90" s="128"/>
      <c r="Q90" s="128"/>
      <c r="R90" s="129"/>
      <c r="S90" s="35"/>
      <c r="T90" s="175"/>
      <c r="U90" s="176"/>
      <c r="V90" s="176"/>
      <c r="W90" s="36"/>
      <c r="X90" s="36"/>
      <c r="Y90" s="36"/>
      <c r="Z90" s="36"/>
    </row>
    <row r="91" spans="1:26" s="307" customFormat="1" ht="18.75" customHeight="1" thickBot="1">
      <c r="A91" s="458" t="s">
        <v>654</v>
      </c>
      <c r="B91" s="459" t="s">
        <v>604</v>
      </c>
      <c r="C91" s="502"/>
      <c r="D91" s="503"/>
      <c r="E91" s="504"/>
      <c r="F91" s="504"/>
      <c r="G91" s="504"/>
      <c r="H91" s="504">
        <v>0.25</v>
      </c>
      <c r="I91" s="505"/>
      <c r="J91" s="298"/>
      <c r="K91" s="300"/>
      <c r="L91" s="298"/>
      <c r="M91" s="301"/>
      <c r="N91" s="320"/>
      <c r="O91" s="320"/>
      <c r="P91" s="320"/>
      <c r="Q91" s="320"/>
      <c r="R91" s="321"/>
      <c r="S91" s="304"/>
      <c r="T91" s="538"/>
      <c r="U91" s="539"/>
      <c r="V91" s="539"/>
      <c r="W91" s="306"/>
      <c r="X91" s="306"/>
      <c r="Y91" s="306"/>
      <c r="Z91" s="306"/>
    </row>
    <row r="92" spans="1:26" s="385" customFormat="1" ht="23.25" customHeight="1" thickBot="1">
      <c r="A92" s="472" t="s">
        <v>543</v>
      </c>
      <c r="B92" s="585" t="s">
        <v>404</v>
      </c>
      <c r="C92" s="473" t="s">
        <v>303</v>
      </c>
      <c r="D92" s="474"/>
      <c r="E92" s="475">
        <v>1.5</v>
      </c>
      <c r="F92" s="475"/>
      <c r="G92" s="476"/>
      <c r="H92" s="476"/>
      <c r="I92" s="477">
        <f t="shared" ref="I92:I108" si="6">SUM(E92:H92)</f>
        <v>1.5</v>
      </c>
      <c r="J92" s="419"/>
      <c r="K92" s="421"/>
      <c r="L92" s="419" t="s">
        <v>518</v>
      </c>
      <c r="M92" s="488"/>
      <c r="N92" s="644">
        <v>3</v>
      </c>
      <c r="O92" s="551">
        <v>4</v>
      </c>
      <c r="P92" s="645">
        <v>6</v>
      </c>
      <c r="Q92" s="551"/>
      <c r="R92" s="646">
        <f>SUM(N92:Q92)</f>
        <v>13</v>
      </c>
      <c r="S92" s="424">
        <v>100</v>
      </c>
      <c r="T92" s="587" t="s">
        <v>304</v>
      </c>
      <c r="U92" s="425" t="s">
        <v>305</v>
      </c>
      <c r="V92" s="425" t="s">
        <v>306</v>
      </c>
      <c r="W92" s="427">
        <v>100</v>
      </c>
      <c r="X92" s="427"/>
      <c r="Y92" s="427"/>
      <c r="Z92" s="427"/>
    </row>
    <row r="93" spans="1:26" s="385" customFormat="1" ht="23.25" customHeight="1" thickBot="1">
      <c r="A93" s="472" t="s">
        <v>544</v>
      </c>
      <c r="B93" s="550" t="s">
        <v>405</v>
      </c>
      <c r="C93" s="473" t="s">
        <v>303</v>
      </c>
      <c r="D93" s="474"/>
      <c r="E93" s="475"/>
      <c r="F93" s="475">
        <v>1.5</v>
      </c>
      <c r="G93" s="475"/>
      <c r="H93" s="475"/>
      <c r="I93" s="477">
        <f t="shared" si="6"/>
        <v>1.5</v>
      </c>
      <c r="J93" s="419"/>
      <c r="K93" s="421"/>
      <c r="L93" s="419" t="s">
        <v>518</v>
      </c>
      <c r="M93" s="488"/>
      <c r="N93" s="644">
        <v>3</v>
      </c>
      <c r="O93" s="551">
        <v>4</v>
      </c>
      <c r="P93" s="645">
        <v>6</v>
      </c>
      <c r="Q93" s="551"/>
      <c r="R93" s="646">
        <f>SUM(N93:Q93)</f>
        <v>13</v>
      </c>
      <c r="S93" s="424">
        <v>100</v>
      </c>
      <c r="T93" s="587" t="s">
        <v>304</v>
      </c>
      <c r="U93" s="425" t="s">
        <v>305</v>
      </c>
      <c r="V93" s="425" t="s">
        <v>306</v>
      </c>
      <c r="W93" s="427">
        <v>100</v>
      </c>
      <c r="X93" s="427"/>
      <c r="Y93" s="427"/>
      <c r="Z93" s="427"/>
    </row>
    <row r="94" spans="1:26" s="385" customFormat="1" ht="23.25" customHeight="1" thickBot="1">
      <c r="A94" s="472" t="s">
        <v>545</v>
      </c>
      <c r="B94" s="590" t="s">
        <v>406</v>
      </c>
      <c r="C94" s="473" t="s">
        <v>303</v>
      </c>
      <c r="D94" s="474"/>
      <c r="E94" s="475"/>
      <c r="F94" s="475"/>
      <c r="G94" s="475">
        <v>1.5</v>
      </c>
      <c r="H94" s="475"/>
      <c r="I94" s="477">
        <f t="shared" si="6"/>
        <v>1.5</v>
      </c>
      <c r="J94" s="419"/>
      <c r="K94" s="421"/>
      <c r="L94" s="419" t="s">
        <v>518</v>
      </c>
      <c r="M94" s="422"/>
      <c r="N94" s="644">
        <v>3</v>
      </c>
      <c r="O94" s="551">
        <v>4</v>
      </c>
      <c r="P94" s="645">
        <v>6</v>
      </c>
      <c r="Q94" s="551"/>
      <c r="R94" s="646">
        <f>SUM(N94:Q94)</f>
        <v>13</v>
      </c>
      <c r="S94" s="424">
        <v>100</v>
      </c>
      <c r="T94" s="587" t="s">
        <v>304</v>
      </c>
      <c r="U94" s="425" t="s">
        <v>305</v>
      </c>
      <c r="V94" s="425" t="s">
        <v>306</v>
      </c>
      <c r="W94" s="427">
        <v>100</v>
      </c>
      <c r="X94" s="427"/>
      <c r="Y94" s="427"/>
      <c r="Z94" s="427"/>
    </row>
    <row r="95" spans="1:26" s="385" customFormat="1" ht="23.25" customHeight="1" thickBot="1">
      <c r="A95" s="472" t="s">
        <v>546</v>
      </c>
      <c r="B95" s="552" t="s">
        <v>407</v>
      </c>
      <c r="C95" s="473" t="s">
        <v>303</v>
      </c>
      <c r="D95" s="553"/>
      <c r="E95" s="475"/>
      <c r="F95" s="475"/>
      <c r="G95" s="475"/>
      <c r="H95" s="475">
        <v>1.5</v>
      </c>
      <c r="I95" s="477">
        <f t="shared" si="6"/>
        <v>1.5</v>
      </c>
      <c r="J95" s="419"/>
      <c r="K95" s="421"/>
      <c r="L95" s="419" t="s">
        <v>518</v>
      </c>
      <c r="M95" s="480"/>
      <c r="N95" s="644">
        <v>3</v>
      </c>
      <c r="O95" s="551">
        <v>4</v>
      </c>
      <c r="P95" s="645">
        <v>6</v>
      </c>
      <c r="Q95" s="551"/>
      <c r="R95" s="646">
        <f>SUM(N95:Q95)</f>
        <v>13</v>
      </c>
      <c r="S95" s="424">
        <v>100</v>
      </c>
      <c r="T95" s="587" t="s">
        <v>304</v>
      </c>
      <c r="U95" s="425" t="s">
        <v>305</v>
      </c>
      <c r="V95" s="425" t="s">
        <v>306</v>
      </c>
      <c r="W95" s="427">
        <v>100</v>
      </c>
      <c r="X95" s="427"/>
      <c r="Y95" s="427"/>
      <c r="Z95" s="427"/>
    </row>
    <row r="96" spans="1:26" ht="14.7">
      <c r="B96" s="9"/>
      <c r="C96" s="594"/>
      <c r="D96" s="599"/>
      <c r="E96" s="468"/>
      <c r="F96" s="468"/>
      <c r="G96" s="468"/>
      <c r="H96" s="468"/>
      <c r="I96" s="469"/>
      <c r="J96" s="310"/>
      <c r="K96" s="595"/>
      <c r="L96" s="310"/>
      <c r="M96" s="600"/>
      <c r="Q96" s="313"/>
      <c r="R96" s="290"/>
      <c r="S96" s="596"/>
      <c r="T96" s="597"/>
      <c r="U96" s="598"/>
      <c r="V96" s="598"/>
      <c r="W96" s="596"/>
      <c r="X96" s="596"/>
      <c r="Y96" s="596"/>
      <c r="Z96" s="596"/>
    </row>
    <row r="97" spans="1:26" ht="21.75" customHeight="1">
      <c r="B97" s="83" t="s">
        <v>397</v>
      </c>
      <c r="C97" s="601" t="s">
        <v>303</v>
      </c>
      <c r="D97" s="602"/>
      <c r="E97" s="508"/>
      <c r="F97" s="508"/>
      <c r="G97" s="508"/>
      <c r="H97" s="508"/>
      <c r="I97" s="509">
        <f t="shared" si="6"/>
        <v>0</v>
      </c>
      <c r="J97" s="447"/>
      <c r="K97" s="445"/>
      <c r="L97" s="447"/>
      <c r="M97" s="603"/>
      <c r="N97" s="511"/>
      <c r="O97" s="511"/>
      <c r="P97" s="511"/>
      <c r="Q97" s="511"/>
      <c r="R97" s="591"/>
      <c r="S97" s="450">
        <v>100</v>
      </c>
      <c r="T97" s="604" t="s">
        <v>304</v>
      </c>
      <c r="U97" s="451" t="s">
        <v>305</v>
      </c>
      <c r="V97" s="451" t="s">
        <v>306</v>
      </c>
      <c r="W97" s="452">
        <v>100</v>
      </c>
      <c r="X97" s="452"/>
      <c r="Y97" s="452"/>
      <c r="Z97" s="452"/>
    </row>
    <row r="98" spans="1:26" s="239" customFormat="1" ht="30.75" customHeight="1">
      <c r="A98" s="453" t="s">
        <v>535</v>
      </c>
      <c r="B98" s="514" t="s">
        <v>1011</v>
      </c>
      <c r="C98" s="153" t="s">
        <v>303</v>
      </c>
      <c r="D98" s="154"/>
      <c r="E98" s="142"/>
      <c r="F98" s="142"/>
      <c r="G98" s="142"/>
      <c r="H98" s="142"/>
      <c r="I98" s="152">
        <f>E99+F100+G101</f>
        <v>3.75</v>
      </c>
      <c r="J98" s="54"/>
      <c r="K98" s="44"/>
      <c r="L98" s="54" t="s">
        <v>519</v>
      </c>
      <c r="M98" s="115"/>
      <c r="N98" s="67"/>
      <c r="O98" s="686">
        <v>9</v>
      </c>
      <c r="P98" s="687">
        <v>6</v>
      </c>
      <c r="Q98" s="67"/>
      <c r="R98" s="47">
        <f t="shared" si="5"/>
        <v>15</v>
      </c>
      <c r="S98" s="35">
        <v>100</v>
      </c>
      <c r="T98" s="175" t="s">
        <v>304</v>
      </c>
      <c r="U98" s="38" t="s">
        <v>305</v>
      </c>
      <c r="V98" s="38" t="s">
        <v>306</v>
      </c>
      <c r="W98" s="36">
        <v>100</v>
      </c>
      <c r="X98" s="36"/>
      <c r="Y98" s="36"/>
      <c r="Z98" s="36"/>
    </row>
    <row r="99" spans="1:26" ht="19.5" customHeight="1">
      <c r="A99" s="191" t="s">
        <v>655</v>
      </c>
      <c r="B99" s="190" t="s">
        <v>605</v>
      </c>
      <c r="C99" s="153"/>
      <c r="D99" s="91"/>
      <c r="E99" s="142">
        <v>1.25</v>
      </c>
      <c r="F99" s="142"/>
      <c r="G99" s="142"/>
      <c r="H99" s="142"/>
      <c r="I99" s="152"/>
      <c r="J99" s="54"/>
      <c r="K99" s="44"/>
      <c r="L99" s="54"/>
      <c r="M99" s="63"/>
      <c r="N99" s="67"/>
      <c r="O99" s="687"/>
      <c r="P99" s="687"/>
      <c r="Q99" s="67"/>
      <c r="R99" s="47"/>
      <c r="S99" s="35"/>
      <c r="T99" s="38"/>
      <c r="U99" s="176"/>
      <c r="V99" s="176"/>
      <c r="W99" s="36"/>
      <c r="X99" s="36"/>
      <c r="Y99" s="36"/>
      <c r="Z99" s="36"/>
    </row>
    <row r="100" spans="1:26" ht="19.5" customHeight="1">
      <c r="A100" s="191" t="s">
        <v>656</v>
      </c>
      <c r="B100" s="190" t="s">
        <v>606</v>
      </c>
      <c r="C100" s="153"/>
      <c r="D100" s="91"/>
      <c r="E100" s="142"/>
      <c r="F100" s="142">
        <v>1.25</v>
      </c>
      <c r="G100" s="142"/>
      <c r="H100" s="142"/>
      <c r="I100" s="152"/>
      <c r="J100" s="54"/>
      <c r="K100" s="44"/>
      <c r="L100" s="54"/>
      <c r="M100" s="63"/>
      <c r="N100" s="67"/>
      <c r="O100" s="687"/>
      <c r="P100" s="687"/>
      <c r="Q100" s="67"/>
      <c r="R100" s="47"/>
      <c r="S100" s="35"/>
      <c r="T100" s="38"/>
      <c r="U100" s="176"/>
      <c r="V100" s="176"/>
      <c r="W100" s="36"/>
      <c r="X100" s="36"/>
      <c r="Y100" s="36"/>
      <c r="Z100" s="36"/>
    </row>
    <row r="101" spans="1:26" s="307" customFormat="1" ht="19.5" customHeight="1" thickBot="1">
      <c r="A101" s="458" t="s">
        <v>657</v>
      </c>
      <c r="B101" s="515" t="s">
        <v>607</v>
      </c>
      <c r="C101" s="502"/>
      <c r="D101" s="503"/>
      <c r="E101" s="556"/>
      <c r="F101" s="556"/>
      <c r="G101" s="556">
        <v>1.25</v>
      </c>
      <c r="H101" s="556"/>
      <c r="I101" s="505"/>
      <c r="J101" s="298"/>
      <c r="K101" s="300"/>
      <c r="L101" s="298"/>
      <c r="M101" s="557"/>
      <c r="N101" s="302"/>
      <c r="O101" s="688"/>
      <c r="P101" s="688"/>
      <c r="Q101" s="302"/>
      <c r="R101" s="303"/>
      <c r="S101" s="304"/>
      <c r="T101" s="305"/>
      <c r="U101" s="539"/>
      <c r="V101" s="539"/>
      <c r="W101" s="306"/>
      <c r="X101" s="306"/>
      <c r="Y101" s="306"/>
      <c r="Z101" s="306"/>
    </row>
    <row r="102" spans="1:26" s="385" customFormat="1" ht="32.25" customHeight="1" thickBot="1">
      <c r="A102" s="472" t="s">
        <v>536</v>
      </c>
      <c r="B102" s="520" t="s">
        <v>665</v>
      </c>
      <c r="C102" s="473" t="s">
        <v>303</v>
      </c>
      <c r="D102" s="553"/>
      <c r="E102" s="475"/>
      <c r="F102" s="475"/>
      <c r="G102" s="475"/>
      <c r="H102" s="475">
        <v>0.5</v>
      </c>
      <c r="I102" s="477">
        <f t="shared" si="6"/>
        <v>0.5</v>
      </c>
      <c r="J102" s="419"/>
      <c r="K102" s="421"/>
      <c r="L102" s="419" t="s">
        <v>518</v>
      </c>
      <c r="M102" s="422"/>
      <c r="N102" s="381"/>
      <c r="O102" s="689">
        <v>9</v>
      </c>
      <c r="P102" s="690">
        <v>6</v>
      </c>
      <c r="Q102" s="381"/>
      <c r="R102" s="531">
        <f t="shared" si="5"/>
        <v>15</v>
      </c>
      <c r="S102" s="424">
        <v>100</v>
      </c>
      <c r="T102" s="587" t="s">
        <v>304</v>
      </c>
      <c r="U102" s="425" t="s">
        <v>305</v>
      </c>
      <c r="V102" s="425" t="s">
        <v>306</v>
      </c>
      <c r="W102" s="427">
        <v>100</v>
      </c>
      <c r="X102" s="427"/>
      <c r="Y102" s="427"/>
      <c r="Z102" s="427"/>
    </row>
    <row r="103" spans="1:26" ht="30.75" customHeight="1">
      <c r="A103" s="186" t="s">
        <v>537</v>
      </c>
      <c r="B103" s="62" t="s">
        <v>1015</v>
      </c>
      <c r="C103" s="466" t="s">
        <v>303</v>
      </c>
      <c r="D103" s="533"/>
      <c r="E103" s="468"/>
      <c r="F103" s="468"/>
      <c r="G103" s="468"/>
      <c r="H103" s="468"/>
      <c r="I103" s="469">
        <f>E104+F105+G106+H107</f>
        <v>12.75</v>
      </c>
      <c r="J103" s="310"/>
      <c r="K103" s="287"/>
      <c r="L103" s="310" t="s">
        <v>518</v>
      </c>
      <c r="M103" s="312"/>
      <c r="N103" s="289"/>
      <c r="O103" s="691">
        <v>9</v>
      </c>
      <c r="P103" s="692">
        <v>6</v>
      </c>
      <c r="Q103" s="289"/>
      <c r="R103" s="290">
        <f t="shared" si="5"/>
        <v>15</v>
      </c>
      <c r="S103" s="291">
        <v>100</v>
      </c>
      <c r="T103" s="292" t="s">
        <v>315</v>
      </c>
      <c r="U103" s="315" t="s">
        <v>316</v>
      </c>
      <c r="V103" s="292" t="s">
        <v>317</v>
      </c>
      <c r="W103" s="293">
        <v>100</v>
      </c>
      <c r="X103" s="293"/>
      <c r="Y103" s="293"/>
      <c r="Z103" s="293"/>
    </row>
    <row r="104" spans="1:26" ht="19.5" customHeight="1">
      <c r="A104" s="191" t="s">
        <v>658</v>
      </c>
      <c r="B104" s="190" t="s">
        <v>662</v>
      </c>
      <c r="C104" s="153"/>
      <c r="D104" s="91"/>
      <c r="E104" s="142">
        <v>3.5</v>
      </c>
      <c r="F104" s="142"/>
      <c r="G104" s="142"/>
      <c r="H104" s="142"/>
      <c r="I104" s="152"/>
      <c r="J104" s="54"/>
      <c r="K104" s="44"/>
      <c r="L104" s="54"/>
      <c r="M104" s="63"/>
      <c r="N104" s="67"/>
      <c r="O104" s="687"/>
      <c r="P104" s="687"/>
      <c r="Q104" s="67"/>
      <c r="R104" s="47"/>
      <c r="S104" s="35"/>
      <c r="T104" s="38"/>
      <c r="U104" s="176"/>
      <c r="V104" s="176"/>
      <c r="W104" s="36"/>
      <c r="X104" s="36"/>
      <c r="Y104" s="36"/>
      <c r="Z104" s="36"/>
    </row>
    <row r="105" spans="1:26" ht="19.5" customHeight="1">
      <c r="A105" s="191" t="s">
        <v>659</v>
      </c>
      <c r="B105" s="190" t="s">
        <v>663</v>
      </c>
      <c r="C105" s="153"/>
      <c r="D105" s="91"/>
      <c r="E105" s="142"/>
      <c r="F105" s="142">
        <v>3.5</v>
      </c>
      <c r="G105" s="142"/>
      <c r="H105" s="142"/>
      <c r="I105" s="152"/>
      <c r="J105" s="54"/>
      <c r="K105" s="44"/>
      <c r="L105" s="54"/>
      <c r="M105" s="63"/>
      <c r="N105" s="67"/>
      <c r="O105" s="687"/>
      <c r="P105" s="687"/>
      <c r="Q105" s="67"/>
      <c r="R105" s="47"/>
      <c r="S105" s="35"/>
      <c r="T105" s="38"/>
      <c r="U105" s="176"/>
      <c r="V105" s="176"/>
      <c r="W105" s="36"/>
      <c r="X105" s="36"/>
      <c r="Y105" s="36"/>
      <c r="Z105" s="36"/>
    </row>
    <row r="106" spans="1:26" ht="19.5" customHeight="1">
      <c r="A106" s="191" t="s">
        <v>660</v>
      </c>
      <c r="B106" s="190" t="s">
        <v>663</v>
      </c>
      <c r="C106" s="153"/>
      <c r="D106" s="91"/>
      <c r="E106" s="142"/>
      <c r="F106" s="142"/>
      <c r="G106" s="142">
        <v>3.5</v>
      </c>
      <c r="H106" s="142"/>
      <c r="I106" s="152"/>
      <c r="J106" s="54"/>
      <c r="K106" s="44"/>
      <c r="L106" s="54"/>
      <c r="M106" s="63"/>
      <c r="N106" s="67"/>
      <c r="O106" s="687"/>
      <c r="P106" s="687"/>
      <c r="Q106" s="67"/>
      <c r="R106" s="47"/>
      <c r="S106" s="35"/>
      <c r="T106" s="38"/>
      <c r="U106" s="176"/>
      <c r="V106" s="176"/>
      <c r="W106" s="36"/>
      <c r="X106" s="36"/>
      <c r="Y106" s="36"/>
      <c r="Z106" s="36"/>
    </row>
    <row r="107" spans="1:26" s="307" customFormat="1" ht="19.5" customHeight="1" thickBot="1">
      <c r="A107" s="458" t="s">
        <v>661</v>
      </c>
      <c r="B107" s="515" t="s">
        <v>664</v>
      </c>
      <c r="C107" s="502"/>
      <c r="D107" s="503"/>
      <c r="E107" s="556"/>
      <c r="F107" s="556"/>
      <c r="G107" s="556"/>
      <c r="H107" s="556">
        <v>2.25</v>
      </c>
      <c r="I107" s="505"/>
      <c r="J107" s="298"/>
      <c r="K107" s="300"/>
      <c r="L107" s="298"/>
      <c r="M107" s="557"/>
      <c r="N107" s="302"/>
      <c r="O107" s="652"/>
      <c r="P107" s="652"/>
      <c r="Q107" s="302"/>
      <c r="R107" s="303"/>
      <c r="S107" s="304"/>
      <c r="T107" s="305"/>
      <c r="U107" s="539"/>
      <c r="V107" s="539"/>
      <c r="W107" s="306"/>
      <c r="X107" s="306"/>
      <c r="Y107" s="306"/>
      <c r="Z107" s="306"/>
    </row>
    <row r="108" spans="1:26" s="385" customFormat="1" ht="23.25" customHeight="1" thickBot="1">
      <c r="A108" s="522" t="s">
        <v>552</v>
      </c>
      <c r="B108" s="523" t="s">
        <v>359</v>
      </c>
      <c r="C108" s="473" t="s">
        <v>303</v>
      </c>
      <c r="D108" s="553"/>
      <c r="E108" s="475"/>
      <c r="F108" s="475"/>
      <c r="G108" s="475"/>
      <c r="H108" s="475"/>
      <c r="I108" s="477">
        <f t="shared" si="6"/>
        <v>0</v>
      </c>
      <c r="J108" s="419"/>
      <c r="K108" s="421"/>
      <c r="L108" s="419"/>
      <c r="M108" s="486"/>
      <c r="N108" s="381"/>
      <c r="O108" s="593"/>
      <c r="P108" s="653"/>
      <c r="Q108" s="381">
        <v>9</v>
      </c>
      <c r="R108" s="531">
        <f t="shared" si="5"/>
        <v>9</v>
      </c>
      <c r="S108" s="424">
        <v>100</v>
      </c>
      <c r="T108" s="425" t="s">
        <v>315</v>
      </c>
      <c r="U108" s="426" t="s">
        <v>316</v>
      </c>
      <c r="V108" s="425" t="s">
        <v>317</v>
      </c>
      <c r="W108" s="427">
        <v>100</v>
      </c>
      <c r="X108" s="427"/>
      <c r="Y108" s="427"/>
      <c r="Z108" s="427"/>
    </row>
    <row r="109" spans="1:26" ht="23.25" customHeight="1">
      <c r="A109" s="187" t="s">
        <v>550</v>
      </c>
      <c r="B109" s="521" t="s">
        <v>974</v>
      </c>
      <c r="C109" s="466" t="s">
        <v>303</v>
      </c>
      <c r="D109" s="533"/>
      <c r="E109" s="468"/>
      <c r="F109" s="468"/>
      <c r="G109" s="468"/>
      <c r="H109" s="468"/>
      <c r="I109" s="469">
        <f>E110+F111+G112+H113</f>
        <v>2</v>
      </c>
      <c r="J109" s="310"/>
      <c r="K109" s="287"/>
      <c r="L109" s="310" t="s">
        <v>518</v>
      </c>
      <c r="M109" s="312"/>
      <c r="N109" s="289"/>
      <c r="O109" s="693">
        <v>6</v>
      </c>
      <c r="P109" s="693">
        <v>6</v>
      </c>
      <c r="Q109" s="289">
        <v>9</v>
      </c>
      <c r="R109" s="290">
        <f t="shared" si="5"/>
        <v>21</v>
      </c>
      <c r="S109" s="291">
        <v>100</v>
      </c>
      <c r="T109" s="292" t="s">
        <v>315</v>
      </c>
      <c r="U109" s="315" t="s">
        <v>316</v>
      </c>
      <c r="V109" s="292" t="s">
        <v>317</v>
      </c>
      <c r="W109" s="293">
        <v>100</v>
      </c>
      <c r="X109" s="293"/>
      <c r="Y109" s="293"/>
      <c r="Z109" s="293"/>
    </row>
    <row r="110" spans="1:26" ht="19.5" customHeight="1">
      <c r="A110" s="191" t="s">
        <v>787</v>
      </c>
      <c r="B110" s="221" t="s">
        <v>783</v>
      </c>
      <c r="C110" s="153" t="s">
        <v>303</v>
      </c>
      <c r="D110" s="154"/>
      <c r="E110" s="142">
        <v>0.5</v>
      </c>
      <c r="F110" s="142"/>
      <c r="G110" s="142"/>
      <c r="H110" s="142"/>
      <c r="I110" s="152"/>
      <c r="J110" s="54"/>
      <c r="K110" s="44"/>
      <c r="L110" s="54"/>
      <c r="M110" s="63"/>
      <c r="N110" s="67"/>
      <c r="O110" s="67"/>
      <c r="P110" s="67"/>
      <c r="Q110" s="67"/>
      <c r="R110" s="47"/>
      <c r="S110" s="35">
        <v>100</v>
      </c>
      <c r="T110" s="38" t="s">
        <v>315</v>
      </c>
      <c r="U110" s="37" t="s">
        <v>316</v>
      </c>
      <c r="V110" s="38" t="s">
        <v>317</v>
      </c>
      <c r="W110" s="36">
        <v>100</v>
      </c>
      <c r="X110" s="36"/>
      <c r="Y110" s="36"/>
      <c r="Z110" s="36"/>
    </row>
    <row r="111" spans="1:26" ht="19.5" customHeight="1">
      <c r="A111" s="191" t="s">
        <v>788</v>
      </c>
      <c r="B111" s="221" t="s">
        <v>784</v>
      </c>
      <c r="C111" s="153" t="s">
        <v>303</v>
      </c>
      <c r="D111" s="154"/>
      <c r="E111" s="142"/>
      <c r="F111" s="142">
        <v>0.5</v>
      </c>
      <c r="G111" s="142"/>
      <c r="H111" s="142"/>
      <c r="I111" s="152"/>
      <c r="J111" s="54"/>
      <c r="K111" s="44"/>
      <c r="L111" s="54"/>
      <c r="M111" s="63"/>
      <c r="N111" s="67"/>
      <c r="O111" s="69"/>
      <c r="P111" s="69"/>
      <c r="Q111" s="67"/>
      <c r="R111" s="47"/>
      <c r="S111" s="35">
        <v>100</v>
      </c>
      <c r="T111" s="38" t="s">
        <v>315</v>
      </c>
      <c r="U111" s="37" t="s">
        <v>316</v>
      </c>
      <c r="V111" s="38" t="s">
        <v>317</v>
      </c>
      <c r="W111" s="36">
        <v>100</v>
      </c>
      <c r="X111" s="36"/>
      <c r="Y111" s="36"/>
      <c r="Z111" s="36"/>
    </row>
    <row r="112" spans="1:26" ht="19.5" customHeight="1">
      <c r="A112" s="191" t="s">
        <v>789</v>
      </c>
      <c r="B112" s="221" t="s">
        <v>785</v>
      </c>
      <c r="C112" s="153" t="s">
        <v>303</v>
      </c>
      <c r="D112" s="154"/>
      <c r="E112" s="142"/>
      <c r="F112" s="142"/>
      <c r="G112" s="142">
        <v>0.5</v>
      </c>
      <c r="H112" s="142"/>
      <c r="I112" s="152"/>
      <c r="J112" s="54"/>
      <c r="K112" s="44"/>
      <c r="L112" s="54"/>
      <c r="M112" s="63"/>
      <c r="N112" s="67"/>
      <c r="O112" s="69"/>
      <c r="P112" s="69"/>
      <c r="Q112" s="67"/>
      <c r="R112" s="47"/>
      <c r="S112" s="35">
        <v>100</v>
      </c>
      <c r="T112" s="38" t="s">
        <v>315</v>
      </c>
      <c r="U112" s="37" t="s">
        <v>316</v>
      </c>
      <c r="V112" s="38" t="s">
        <v>317</v>
      </c>
      <c r="W112" s="36">
        <v>100</v>
      </c>
      <c r="X112" s="36"/>
      <c r="Y112" s="36"/>
      <c r="Z112" s="36"/>
    </row>
    <row r="113" spans="1:26" s="307" customFormat="1" ht="19.5" customHeight="1" thickBot="1">
      <c r="A113" s="458" t="s">
        <v>790</v>
      </c>
      <c r="B113" s="605" t="s">
        <v>786</v>
      </c>
      <c r="C113" s="502" t="s">
        <v>303</v>
      </c>
      <c r="D113" s="575"/>
      <c r="E113" s="556"/>
      <c r="F113" s="556"/>
      <c r="G113" s="556"/>
      <c r="H113" s="556">
        <v>0.5</v>
      </c>
      <c r="I113" s="505"/>
      <c r="J113" s="298"/>
      <c r="K113" s="300"/>
      <c r="L113" s="298"/>
      <c r="M113" s="557"/>
      <c r="N113" s="302"/>
      <c r="O113" s="348"/>
      <c r="P113" s="348"/>
      <c r="Q113" s="302"/>
      <c r="R113" s="303"/>
      <c r="S113" s="304">
        <v>100</v>
      </c>
      <c r="T113" s="305" t="s">
        <v>315</v>
      </c>
      <c r="U113" s="327" t="s">
        <v>316</v>
      </c>
      <c r="V113" s="305" t="s">
        <v>317</v>
      </c>
      <c r="W113" s="306">
        <v>100</v>
      </c>
      <c r="X113" s="306"/>
      <c r="Y113" s="306"/>
      <c r="Z113" s="306"/>
    </row>
    <row r="114" spans="1:26" ht="14.7">
      <c r="A114" s="85"/>
      <c r="B114" s="57"/>
      <c r="C114" s="77"/>
      <c r="D114" s="154"/>
      <c r="E114" s="57"/>
      <c r="F114" s="57"/>
      <c r="G114" s="57"/>
      <c r="H114" s="57"/>
      <c r="I114" s="152"/>
      <c r="J114" s="41"/>
      <c r="K114" s="44"/>
      <c r="L114" s="41"/>
      <c r="M114" s="81" t="s">
        <v>322</v>
      </c>
      <c r="N114" s="125">
        <f>SUM(N66:N113)</f>
        <v>16.5</v>
      </c>
      <c r="O114" s="125">
        <f>SUM(O66:O113)</f>
        <v>64.5</v>
      </c>
      <c r="P114" s="125">
        <f>SUM(P66:P113)</f>
        <v>63</v>
      </c>
      <c r="Q114" s="125">
        <f>SUM(Q66:Q113)</f>
        <v>18</v>
      </c>
      <c r="R114" s="88">
        <f>SUM(N114:Q114)</f>
        <v>162</v>
      </c>
      <c r="S114" s="35"/>
      <c r="T114" s="38"/>
      <c r="U114" s="37"/>
      <c r="V114" s="38"/>
      <c r="W114" s="36"/>
      <c r="X114" s="36"/>
      <c r="Y114" s="36"/>
      <c r="Z114" s="36"/>
    </row>
    <row r="115" spans="1:26" ht="14.7">
      <c r="A115" s="85"/>
      <c r="B115" s="51"/>
      <c r="C115" s="44"/>
      <c r="D115" s="154"/>
      <c r="E115" s="51"/>
      <c r="F115" s="51"/>
      <c r="G115" s="51"/>
      <c r="H115" s="51"/>
      <c r="I115" s="152"/>
      <c r="J115" s="41"/>
      <c r="K115" s="44"/>
      <c r="L115" s="41"/>
      <c r="M115" s="81"/>
      <c r="O115" s="138"/>
      <c r="P115" s="138">
        <v>66</v>
      </c>
      <c r="Q115" s="138"/>
      <c r="R115" s="88"/>
      <c r="S115" s="35"/>
      <c r="T115" s="38"/>
      <c r="U115" s="37"/>
      <c r="V115" s="38"/>
      <c r="W115" s="36"/>
      <c r="X115" s="36"/>
      <c r="Y115" s="36"/>
      <c r="Z115" s="36"/>
    </row>
    <row r="116" spans="1:26" ht="14.7">
      <c r="A116" s="85"/>
      <c r="B116" s="51"/>
      <c r="C116" s="48"/>
      <c r="D116" s="81"/>
      <c r="E116" s="51"/>
      <c r="F116" s="51"/>
      <c r="G116" s="51"/>
      <c r="H116" s="51"/>
      <c r="I116" s="51"/>
      <c r="J116" s="51"/>
      <c r="K116" s="44"/>
      <c r="L116" s="51"/>
      <c r="M116" s="87" t="s">
        <v>330</v>
      </c>
      <c r="N116" s="143">
        <f>N114+N60</f>
        <v>65.5</v>
      </c>
      <c r="O116" s="143">
        <f>O114+O60</f>
        <v>247.5</v>
      </c>
      <c r="P116" s="143">
        <f>P114+P60</f>
        <v>215</v>
      </c>
      <c r="Q116" s="143">
        <f>Q114+Q60</f>
        <v>36</v>
      </c>
      <c r="R116" s="88">
        <f>R114+R60</f>
        <v>564</v>
      </c>
      <c r="S116" s="35"/>
      <c r="T116" s="38"/>
      <c r="U116" s="37"/>
      <c r="V116" s="38"/>
      <c r="W116" s="36"/>
      <c r="X116" s="36"/>
      <c r="Y116" s="36"/>
      <c r="Z116" s="36"/>
    </row>
    <row r="117" spans="1:26" ht="14.7">
      <c r="A117" s="85"/>
      <c r="B117" s="89" t="s">
        <v>331</v>
      </c>
      <c r="C117" s="90" t="s">
        <v>332</v>
      </c>
      <c r="D117" s="91"/>
      <c r="E117" s="92"/>
      <c r="F117" s="92"/>
      <c r="G117" s="92"/>
      <c r="H117" s="92"/>
      <c r="I117" s="92"/>
      <c r="J117" s="92"/>
      <c r="K117" s="26"/>
      <c r="L117" s="51"/>
      <c r="M117" s="87"/>
      <c r="N117" s="155"/>
      <c r="O117" s="155"/>
      <c r="P117" s="155"/>
      <c r="Q117" s="155"/>
      <c r="R117" s="88"/>
      <c r="S117" s="35"/>
      <c r="T117" s="38"/>
      <c r="U117" s="37"/>
      <c r="V117" s="38"/>
      <c r="W117" s="36"/>
      <c r="X117" s="36"/>
      <c r="Y117" s="36"/>
      <c r="Z117" s="36"/>
    </row>
    <row r="118" spans="1:26" ht="14.7">
      <c r="A118" s="85"/>
      <c r="B118" s="93" t="s">
        <v>409</v>
      </c>
      <c r="C118" s="90" t="s">
        <v>0</v>
      </c>
      <c r="D118" s="94">
        <v>7</v>
      </c>
      <c r="E118" s="92"/>
      <c r="F118" s="92"/>
      <c r="G118" s="92"/>
      <c r="H118" s="92"/>
      <c r="I118" s="92"/>
      <c r="J118" s="92"/>
      <c r="K118" s="26"/>
      <c r="L118" s="51"/>
      <c r="M118" s="87"/>
      <c r="N118" s="155"/>
      <c r="O118" s="155"/>
      <c r="P118" s="155"/>
      <c r="Q118" s="155"/>
      <c r="R118" s="88"/>
      <c r="S118" s="35"/>
      <c r="T118" s="38"/>
      <c r="U118" s="37"/>
      <c r="V118" s="38"/>
      <c r="W118" s="36"/>
      <c r="X118" s="36"/>
      <c r="Y118" s="36"/>
      <c r="Z118" s="36"/>
    </row>
    <row r="119" spans="1:26" ht="14.7">
      <c r="A119" s="85"/>
      <c r="B119" s="93" t="s">
        <v>410</v>
      </c>
      <c r="C119" s="90" t="s">
        <v>0</v>
      </c>
      <c r="D119" s="94">
        <v>8</v>
      </c>
      <c r="E119" s="92"/>
      <c r="F119" s="92"/>
      <c r="G119" s="92"/>
      <c r="H119" s="92"/>
      <c r="I119" s="92"/>
      <c r="J119" s="92"/>
      <c r="K119" s="26"/>
      <c r="L119" s="51"/>
      <c r="M119" s="87"/>
      <c r="N119" s="155"/>
      <c r="O119" s="155"/>
      <c r="P119" s="155"/>
      <c r="Q119" s="155"/>
      <c r="R119" s="88"/>
      <c r="S119" s="35"/>
      <c r="T119" s="38"/>
      <c r="U119" s="37"/>
      <c r="V119" s="38"/>
      <c r="W119" s="36"/>
      <c r="X119" s="36"/>
      <c r="Y119" s="36"/>
      <c r="Z119" s="36"/>
    </row>
    <row r="120" spans="1:26" ht="14.7">
      <c r="A120" s="85"/>
      <c r="B120" s="93" t="s">
        <v>335</v>
      </c>
      <c r="C120" s="90" t="s">
        <v>332</v>
      </c>
      <c r="D120" s="91"/>
      <c r="E120" s="92"/>
      <c r="F120" s="92"/>
      <c r="G120" s="92"/>
      <c r="H120" s="92"/>
      <c r="I120" s="92"/>
      <c r="J120" s="92"/>
      <c r="K120" s="26"/>
      <c r="L120" s="51"/>
      <c r="M120" s="87"/>
      <c r="N120" s="155"/>
      <c r="O120" s="155"/>
      <c r="P120" s="155"/>
      <c r="Q120" s="155"/>
      <c r="R120" s="88"/>
      <c r="S120" s="35"/>
      <c r="T120" s="38"/>
      <c r="U120" s="37"/>
      <c r="V120" s="38"/>
      <c r="W120" s="36"/>
      <c r="X120" s="36"/>
      <c r="Y120" s="36"/>
      <c r="Z120" s="36"/>
    </row>
    <row r="121" spans="1:26" ht="14.7">
      <c r="A121" s="85"/>
      <c r="B121" s="93" t="s">
        <v>411</v>
      </c>
      <c r="C121" s="90" t="s">
        <v>0</v>
      </c>
      <c r="D121" s="94">
        <v>7</v>
      </c>
      <c r="E121" s="92"/>
      <c r="F121" s="92"/>
      <c r="G121" s="92"/>
      <c r="H121" s="92"/>
      <c r="I121" s="92"/>
      <c r="J121" s="92"/>
      <c r="K121" s="26"/>
      <c r="L121" s="51"/>
      <c r="M121" s="87"/>
      <c r="N121" s="155"/>
      <c r="O121" s="155"/>
      <c r="P121" s="155"/>
      <c r="Q121" s="155"/>
      <c r="R121" s="88"/>
      <c r="S121" s="35"/>
      <c r="T121" s="38"/>
      <c r="U121" s="37"/>
      <c r="V121" s="38"/>
      <c r="W121" s="36"/>
      <c r="X121" s="36"/>
      <c r="Y121" s="36"/>
      <c r="Z121" s="36"/>
    </row>
    <row r="122" spans="1:26" ht="14.7">
      <c r="A122" s="85"/>
      <c r="B122" s="93" t="s">
        <v>412</v>
      </c>
      <c r="C122" s="90" t="s">
        <v>0</v>
      </c>
      <c r="D122" s="94">
        <v>8</v>
      </c>
      <c r="E122" s="92"/>
      <c r="F122" s="92"/>
      <c r="G122" s="92"/>
      <c r="H122" s="92"/>
      <c r="I122" s="92"/>
      <c r="J122" s="92"/>
      <c r="K122" s="26"/>
      <c r="L122" s="51"/>
      <c r="M122" s="87"/>
      <c r="N122" s="155"/>
      <c r="O122" s="155"/>
      <c r="P122" s="155"/>
      <c r="Q122" s="155"/>
      <c r="R122" s="88"/>
      <c r="S122" s="35"/>
      <c r="T122" s="38"/>
      <c r="U122" s="37"/>
      <c r="V122" s="38"/>
      <c r="W122" s="36"/>
      <c r="X122" s="36"/>
      <c r="Y122" s="36"/>
      <c r="Z122" s="36"/>
    </row>
    <row r="123" spans="1:26" ht="14.7">
      <c r="A123" s="85"/>
      <c r="B123" s="89" t="s">
        <v>338</v>
      </c>
      <c r="C123" s="90" t="s">
        <v>332</v>
      </c>
      <c r="D123" s="91"/>
      <c r="E123" s="92"/>
      <c r="F123" s="92"/>
      <c r="G123" s="92"/>
      <c r="H123" s="92"/>
      <c r="I123" s="92"/>
      <c r="J123" s="92"/>
      <c r="K123" s="26"/>
      <c r="L123" s="51"/>
      <c r="M123" s="87"/>
      <c r="N123" s="155"/>
      <c r="O123" s="155"/>
      <c r="P123" s="155"/>
      <c r="Q123" s="155"/>
      <c r="R123" s="88"/>
      <c r="S123" s="35"/>
      <c r="T123" s="38"/>
      <c r="U123" s="37"/>
      <c r="V123" s="38"/>
      <c r="W123" s="36"/>
      <c r="X123" s="36"/>
      <c r="Y123" s="36"/>
      <c r="Z123" s="36"/>
    </row>
    <row r="124" spans="1:26" ht="14.7">
      <c r="A124" s="85"/>
      <c r="B124" s="93" t="s">
        <v>413</v>
      </c>
      <c r="C124" s="90" t="s">
        <v>0</v>
      </c>
      <c r="D124" s="94">
        <v>7</v>
      </c>
      <c r="E124" s="92"/>
      <c r="F124" s="92"/>
      <c r="G124" s="92"/>
      <c r="H124" s="92"/>
      <c r="I124" s="92"/>
      <c r="J124" s="92"/>
      <c r="K124" s="26"/>
      <c r="L124" s="51"/>
      <c r="M124" s="87"/>
      <c r="N124" s="155"/>
      <c r="O124" s="155"/>
      <c r="P124" s="155"/>
      <c r="Q124" s="155"/>
      <c r="R124" s="88"/>
      <c r="S124" s="35"/>
      <c r="T124" s="38"/>
      <c r="U124" s="37"/>
      <c r="V124" s="38"/>
      <c r="W124" s="36"/>
      <c r="X124" s="36"/>
      <c r="Y124" s="36"/>
      <c r="Z124" s="36"/>
    </row>
    <row r="125" spans="1:26" ht="14.7">
      <c r="A125" s="85"/>
      <c r="B125" s="93" t="s">
        <v>414</v>
      </c>
      <c r="C125" s="90" t="s">
        <v>0</v>
      </c>
      <c r="D125" s="94">
        <v>8</v>
      </c>
      <c r="E125" s="92"/>
      <c r="F125" s="92"/>
      <c r="G125" s="92"/>
      <c r="H125" s="92"/>
      <c r="I125" s="92"/>
      <c r="J125" s="92"/>
      <c r="K125" s="26"/>
      <c r="L125" s="51"/>
      <c r="M125" s="87"/>
      <c r="N125" s="155"/>
      <c r="O125" s="155"/>
      <c r="P125" s="155"/>
      <c r="Q125" s="155"/>
      <c r="R125" s="88"/>
      <c r="S125" s="35"/>
      <c r="T125" s="38"/>
      <c r="U125" s="37"/>
      <c r="V125" s="38"/>
      <c r="W125" s="36"/>
      <c r="X125" s="36"/>
      <c r="Y125" s="36"/>
      <c r="Z125" s="36"/>
    </row>
    <row r="126" spans="1:26" ht="14.7">
      <c r="B126" s="89" t="s">
        <v>376</v>
      </c>
      <c r="C126" s="90" t="s">
        <v>332</v>
      </c>
      <c r="D126" s="91"/>
      <c r="E126" s="92"/>
      <c r="F126" s="92"/>
      <c r="G126" s="92"/>
      <c r="H126" s="92"/>
      <c r="I126" s="92"/>
      <c r="J126" s="92"/>
      <c r="K126" s="26"/>
      <c r="L126" s="51"/>
      <c r="M126" s="87"/>
      <c r="N126" s="155"/>
      <c r="O126" s="155"/>
      <c r="P126" s="155"/>
      <c r="Q126" s="155"/>
      <c r="R126" s="88"/>
      <c r="S126" s="35"/>
      <c r="T126" s="38"/>
      <c r="U126" s="37"/>
      <c r="V126" s="38"/>
      <c r="W126" s="36"/>
      <c r="X126" s="36"/>
      <c r="Y126" s="36"/>
      <c r="Z126" s="36"/>
    </row>
    <row r="127" spans="1:26" ht="14.7">
      <c r="B127" s="93" t="s">
        <v>415</v>
      </c>
      <c r="C127" s="90" t="s">
        <v>0</v>
      </c>
      <c r="D127" s="94">
        <v>9</v>
      </c>
      <c r="E127" s="92"/>
      <c r="F127" s="92"/>
      <c r="G127" s="92"/>
      <c r="H127" s="92"/>
      <c r="I127" s="92"/>
      <c r="J127" s="92"/>
      <c r="K127" s="26"/>
      <c r="L127" s="51"/>
      <c r="M127" s="87"/>
      <c r="N127" s="155"/>
      <c r="O127" s="155"/>
      <c r="P127" s="155"/>
      <c r="Q127" s="155"/>
      <c r="R127" s="88"/>
      <c r="S127" s="35"/>
      <c r="T127" s="38"/>
      <c r="U127" s="37"/>
      <c r="V127" s="38"/>
      <c r="W127" s="36"/>
      <c r="X127" s="36"/>
      <c r="Y127" s="36"/>
      <c r="Z127" s="36"/>
    </row>
    <row r="128" spans="1:26" ht="14.7">
      <c r="A128" s="85"/>
      <c r="B128" s="93" t="s">
        <v>416</v>
      </c>
      <c r="C128" s="90" t="s">
        <v>0</v>
      </c>
      <c r="D128" s="94">
        <v>6</v>
      </c>
      <c r="E128" s="92"/>
      <c r="F128" s="92"/>
      <c r="G128" s="92"/>
      <c r="H128" s="92"/>
      <c r="I128" s="92"/>
      <c r="J128" s="92"/>
      <c r="K128" s="26"/>
      <c r="L128" s="51"/>
      <c r="M128" s="87"/>
      <c r="N128" s="155"/>
      <c r="O128" s="155"/>
      <c r="P128" s="155"/>
      <c r="Q128" s="155"/>
      <c r="R128" s="88"/>
      <c r="S128" s="35"/>
      <c r="T128" s="38"/>
      <c r="U128" s="37"/>
      <c r="V128" s="38"/>
      <c r="W128" s="36"/>
      <c r="X128" s="36"/>
      <c r="Y128" s="36"/>
      <c r="Z128" s="36"/>
    </row>
    <row r="129" spans="1:26" ht="14.7">
      <c r="A129" s="85"/>
      <c r="B129" s="95" t="s">
        <v>341</v>
      </c>
      <c r="C129" s="96"/>
      <c r="D129" s="97">
        <f>SUM(D118:D128)</f>
        <v>60</v>
      </c>
      <c r="E129" s="92"/>
      <c r="F129" s="92"/>
      <c r="G129" s="92"/>
      <c r="H129" s="92"/>
      <c r="I129" s="92"/>
      <c r="J129" s="92"/>
      <c r="K129" s="26"/>
      <c r="L129" s="51"/>
      <c r="M129" s="87"/>
      <c r="N129" s="155"/>
      <c r="O129" s="155"/>
      <c r="P129" s="155"/>
      <c r="Q129" s="155"/>
      <c r="R129" s="88"/>
      <c r="S129" s="35"/>
      <c r="T129" s="38"/>
      <c r="U129" s="37"/>
      <c r="V129" s="38"/>
      <c r="W129" s="36"/>
      <c r="X129" s="36"/>
      <c r="Y129" s="36"/>
      <c r="Z129" s="36"/>
    </row>
    <row r="130" spans="1:26" ht="14.7">
      <c r="B130" s="82" t="s">
        <v>421</v>
      </c>
      <c r="C130" s="82"/>
      <c r="D130" s="82"/>
      <c r="E130" s="82"/>
      <c r="F130" s="58"/>
      <c r="G130" s="163" t="s">
        <v>418</v>
      </c>
      <c r="H130" s="27"/>
      <c r="I130" s="27"/>
      <c r="J130" s="27"/>
      <c r="K130" s="27"/>
      <c r="L130" s="27"/>
      <c r="M130" s="165"/>
      <c r="N130" s="165"/>
      <c r="O130" s="165"/>
      <c r="P130" s="165"/>
      <c r="Q130" s="165"/>
      <c r="R130" s="165"/>
      <c r="S130" s="35"/>
      <c r="T130" s="38"/>
      <c r="U130" s="37"/>
      <c r="V130" s="38"/>
      <c r="W130" s="36"/>
      <c r="X130" s="36"/>
      <c r="Y130" s="36"/>
      <c r="Z130" s="36"/>
    </row>
    <row r="131" spans="1:26" ht="14.7">
      <c r="B131" s="82" t="s">
        <v>408</v>
      </c>
      <c r="C131" s="58"/>
      <c r="D131" s="58"/>
      <c r="E131" s="163"/>
      <c r="F131" s="27"/>
      <c r="G131" s="27"/>
      <c r="H131" s="27"/>
      <c r="I131" s="27"/>
      <c r="J131" s="27"/>
      <c r="K131" s="27"/>
      <c r="L131" s="27"/>
      <c r="M131" s="164"/>
      <c r="N131" s="164"/>
      <c r="O131" s="164"/>
      <c r="P131" s="164"/>
      <c r="Q131" s="164"/>
      <c r="R131" s="164"/>
      <c r="S131" s="35"/>
      <c r="T131" s="38"/>
      <c r="U131" s="37"/>
      <c r="V131" s="38"/>
      <c r="W131" s="36"/>
      <c r="X131" s="36"/>
      <c r="Y131" s="36"/>
      <c r="Z131" s="36"/>
    </row>
    <row r="132" spans="1:26">
      <c r="N132" s="2"/>
      <c r="O132" s="2"/>
      <c r="P132" s="2"/>
      <c r="Q132" s="2"/>
      <c r="R132" s="2"/>
    </row>
    <row r="133" spans="1:26">
      <c r="N133" s="2"/>
      <c r="O133" s="2"/>
      <c r="P133" s="2"/>
      <c r="Q133" s="2"/>
      <c r="R133" s="2"/>
    </row>
    <row r="134" spans="1:26">
      <c r="N134" s="2"/>
      <c r="O134" s="2"/>
      <c r="P134" s="2"/>
      <c r="Q134" s="2"/>
      <c r="R134" s="2"/>
    </row>
    <row r="135" spans="1:26">
      <c r="N135" s="2"/>
      <c r="O135" s="2"/>
      <c r="P135" s="2"/>
      <c r="Q135" s="2"/>
      <c r="R135" s="2"/>
    </row>
    <row r="136" spans="1:26">
      <c r="N136" s="2"/>
      <c r="O136" s="2"/>
      <c r="P136" s="2"/>
      <c r="Q136" s="2"/>
      <c r="R136" s="2"/>
    </row>
    <row r="137" spans="1:26">
      <c r="S137" s="2"/>
      <c r="T137" s="2"/>
      <c r="U137" s="2"/>
      <c r="V137" s="2"/>
      <c r="W137" s="2"/>
      <c r="X137" s="2"/>
      <c r="Y137" s="2"/>
      <c r="Z137" s="2"/>
    </row>
    <row r="138" spans="1:26">
      <c r="S138" s="2"/>
      <c r="T138" s="2"/>
      <c r="U138" s="2"/>
      <c r="V138" s="2"/>
      <c r="W138" s="2"/>
      <c r="X138" s="2"/>
      <c r="Y138" s="2"/>
      <c r="Z138" s="2"/>
    </row>
    <row r="139" spans="1:26">
      <c r="S139" s="2"/>
      <c r="T139" s="2"/>
      <c r="U139" s="2"/>
      <c r="V139" s="2"/>
      <c r="W139" s="2"/>
      <c r="X139" s="2"/>
      <c r="Y139" s="2"/>
      <c r="Z139" s="2"/>
    </row>
    <row r="140" spans="1:26">
      <c r="S140" s="2"/>
      <c r="T140" s="2"/>
      <c r="U140" s="2"/>
      <c r="V140" s="2"/>
      <c r="W140" s="2"/>
      <c r="X140" s="2"/>
      <c r="Y140" s="2"/>
      <c r="Z140" s="2"/>
    </row>
    <row r="142" spans="1:26">
      <c r="S142" s="1"/>
      <c r="T142" s="1"/>
      <c r="U142" s="1"/>
      <c r="V142" s="1"/>
      <c r="W142" s="1"/>
      <c r="X142" s="1"/>
      <c r="Y142" s="1"/>
      <c r="Z142" s="1"/>
    </row>
    <row r="143" spans="1:26">
      <c r="S143" s="4"/>
      <c r="T143" s="4"/>
      <c r="U143" s="4"/>
      <c r="V143" s="4"/>
      <c r="W143" s="4"/>
      <c r="X143" s="4"/>
      <c r="Y143" s="4"/>
      <c r="Z143" s="4"/>
    </row>
    <row r="144" spans="1:26">
      <c r="S144" s="4"/>
      <c r="T144" s="4"/>
      <c r="U144" s="4"/>
      <c r="V144" s="4"/>
      <c r="W144" s="4"/>
      <c r="X144" s="4"/>
      <c r="Y144" s="4"/>
      <c r="Z144" s="4"/>
    </row>
    <row r="145" spans="14:26">
      <c r="S145" s="1"/>
      <c r="T145" s="1"/>
      <c r="U145" s="1"/>
      <c r="V145" s="1"/>
      <c r="W145" s="1"/>
      <c r="X145" s="1"/>
      <c r="Y145" s="1"/>
      <c r="Z145" s="1"/>
    </row>
    <row r="147" spans="14:26">
      <c r="N147" s="2"/>
      <c r="O147" s="2"/>
      <c r="P147" s="2"/>
      <c r="Q147" s="2"/>
      <c r="R147" s="2"/>
      <c r="S147" s="3"/>
      <c r="T147" s="3"/>
      <c r="U147" s="3"/>
      <c r="V147" s="3"/>
      <c r="W147" s="3"/>
      <c r="X147" s="3"/>
      <c r="Y147" s="3"/>
      <c r="Z147" s="3"/>
    </row>
    <row r="148" spans="14:26">
      <c r="N148" s="2"/>
      <c r="O148" s="2"/>
      <c r="P148" s="2"/>
      <c r="Q148" s="2"/>
      <c r="R148" s="2"/>
      <c r="S148" s="3"/>
      <c r="T148" s="3"/>
      <c r="U148" s="3"/>
      <c r="V148" s="3"/>
      <c r="W148" s="3"/>
      <c r="X148" s="3"/>
      <c r="Y148" s="3"/>
      <c r="Z148" s="3"/>
    </row>
    <row r="149" spans="14:26">
      <c r="N149" s="2"/>
      <c r="O149" s="2"/>
      <c r="P149" s="2"/>
      <c r="Q149" s="2"/>
      <c r="R149" s="2"/>
      <c r="S149" s="3"/>
      <c r="T149" s="3"/>
      <c r="U149" s="3"/>
      <c r="V149" s="3"/>
      <c r="W149" s="3"/>
      <c r="X149" s="3"/>
      <c r="Y149" s="3"/>
      <c r="Z149" s="3"/>
    </row>
    <row r="150" spans="14:26">
      <c r="N150" s="2"/>
      <c r="O150" s="2"/>
      <c r="P150" s="2"/>
      <c r="Q150" s="2"/>
      <c r="R150" s="2"/>
    </row>
    <row r="151" spans="14:26">
      <c r="N151" s="2"/>
      <c r="O151" s="2"/>
      <c r="P151" s="2"/>
      <c r="Q151" s="2"/>
      <c r="R151" s="2"/>
    </row>
    <row r="152" spans="14:26">
      <c r="N152" s="2"/>
      <c r="O152" s="2"/>
      <c r="P152" s="2"/>
      <c r="Q152" s="2"/>
      <c r="R152" s="2"/>
    </row>
    <row r="153" spans="14:26">
      <c r="N153" s="2"/>
      <c r="O153" s="2"/>
      <c r="P153" s="2"/>
      <c r="Q153" s="2"/>
      <c r="R153" s="2"/>
    </row>
    <row r="154" spans="14:26">
      <c r="N154" s="2"/>
      <c r="O154" s="2"/>
      <c r="P154" s="2"/>
      <c r="Q154" s="2"/>
      <c r="R154" s="2"/>
    </row>
    <row r="155" spans="14:26">
      <c r="N155" s="2"/>
      <c r="O155" s="2"/>
      <c r="P155" s="2"/>
      <c r="Q155" s="2"/>
      <c r="R155" s="2"/>
    </row>
    <row r="156" spans="14:26">
      <c r="N156" s="2"/>
      <c r="O156" s="2"/>
      <c r="P156" s="2"/>
      <c r="Q156" s="2"/>
      <c r="R156" s="2"/>
    </row>
    <row r="157" spans="14:26">
      <c r="N157" s="2"/>
      <c r="O157" s="2"/>
      <c r="P157" s="2"/>
      <c r="Q157" s="2"/>
      <c r="R157" s="2"/>
    </row>
    <row r="158" spans="14:26">
      <c r="N158" s="2"/>
      <c r="O158" s="2"/>
      <c r="P158" s="2"/>
      <c r="Q158" s="2"/>
      <c r="R158" s="2"/>
    </row>
    <row r="159" spans="14:26">
      <c r="N159" s="2"/>
      <c r="O159" s="2"/>
      <c r="P159" s="2"/>
      <c r="Q159" s="2"/>
      <c r="R159" s="2"/>
    </row>
    <row r="160" spans="14:26">
      <c r="N160" s="2"/>
      <c r="O160" s="2"/>
      <c r="P160" s="2"/>
      <c r="Q160" s="2"/>
      <c r="R160" s="2"/>
    </row>
    <row r="161" spans="14:18">
      <c r="N161" s="2"/>
      <c r="O161" s="2"/>
      <c r="P161" s="2"/>
      <c r="Q161" s="2"/>
      <c r="R161" s="2"/>
    </row>
    <row r="178" spans="14:26">
      <c r="N178" s="2"/>
      <c r="O178" s="2"/>
      <c r="P178" s="2"/>
      <c r="Q178" s="2"/>
      <c r="R178" s="2"/>
    </row>
    <row r="179" spans="14:26">
      <c r="N179" s="2"/>
      <c r="O179" s="2"/>
      <c r="P179" s="2"/>
      <c r="Q179" s="2"/>
      <c r="R179" s="2"/>
    </row>
    <row r="180" spans="14:26">
      <c r="N180" s="2"/>
      <c r="O180" s="2"/>
      <c r="P180" s="2"/>
      <c r="Q180" s="2"/>
      <c r="R180" s="2"/>
    </row>
    <row r="181" spans="14:26">
      <c r="N181" s="2"/>
      <c r="O181" s="2"/>
      <c r="P181" s="2"/>
      <c r="Q181" s="2"/>
      <c r="R181" s="2"/>
    </row>
    <row r="182" spans="14:26">
      <c r="N182" s="2"/>
      <c r="O182" s="2"/>
      <c r="P182" s="2"/>
      <c r="Q182" s="2"/>
      <c r="R182" s="2"/>
    </row>
    <row r="183" spans="14:26">
      <c r="N183" s="2"/>
      <c r="O183" s="2"/>
      <c r="P183" s="2"/>
      <c r="Q183" s="2"/>
      <c r="R183" s="2"/>
    </row>
    <row r="184" spans="14:26">
      <c r="N184" s="2"/>
      <c r="O184" s="2"/>
      <c r="P184" s="2"/>
      <c r="Q184" s="2"/>
      <c r="R184" s="2"/>
    </row>
    <row r="185" spans="14:26">
      <c r="N185" s="2"/>
      <c r="O185" s="2"/>
      <c r="P185" s="2"/>
      <c r="Q185" s="2"/>
      <c r="R185" s="2"/>
    </row>
    <row r="186" spans="14:26">
      <c r="N186" s="2"/>
      <c r="O186" s="2"/>
      <c r="P186" s="2"/>
      <c r="Q186" s="2"/>
      <c r="R186" s="2"/>
    </row>
    <row r="187" spans="14:26">
      <c r="N187" s="2"/>
      <c r="O187" s="2"/>
      <c r="P187" s="2"/>
      <c r="Q187" s="2"/>
      <c r="R187" s="2"/>
    </row>
    <row r="188" spans="14:26">
      <c r="N188" s="2"/>
      <c r="O188" s="2"/>
      <c r="P188" s="2"/>
      <c r="Q188" s="2"/>
      <c r="R188" s="2"/>
    </row>
    <row r="189" spans="14:26">
      <c r="N189" s="2"/>
      <c r="O189" s="2"/>
      <c r="P189" s="2"/>
      <c r="Q189" s="2"/>
      <c r="R189" s="2"/>
    </row>
    <row r="190" spans="14:26">
      <c r="N190" s="2"/>
      <c r="O190" s="2"/>
      <c r="P190" s="2"/>
      <c r="Q190" s="2"/>
      <c r="R190" s="2"/>
    </row>
    <row r="191" spans="14:26">
      <c r="S191" s="2"/>
      <c r="T191" s="2"/>
      <c r="U191" s="2"/>
      <c r="V191" s="2"/>
      <c r="W191" s="2"/>
      <c r="X191" s="2"/>
      <c r="Y191" s="2"/>
      <c r="Z191" s="2"/>
    </row>
    <row r="192" spans="14:26">
      <c r="S192" s="2"/>
      <c r="T192" s="2"/>
      <c r="U192" s="2"/>
      <c r="V192" s="2"/>
      <c r="W192" s="2"/>
      <c r="X192" s="2"/>
      <c r="Y192" s="2"/>
      <c r="Z192" s="2"/>
    </row>
    <row r="193" spans="14:26">
      <c r="S193" s="2"/>
      <c r="T193" s="2"/>
      <c r="U193" s="2"/>
      <c r="V193" s="2"/>
      <c r="W193" s="2"/>
      <c r="X193" s="2"/>
      <c r="Y193" s="2"/>
      <c r="Z193" s="2"/>
    </row>
    <row r="194" spans="14:26">
      <c r="S194" s="2"/>
      <c r="T194" s="2"/>
      <c r="U194" s="2"/>
      <c r="V194" s="2"/>
      <c r="W194" s="2"/>
      <c r="X194" s="2"/>
      <c r="Y194" s="2"/>
      <c r="Z194" s="2"/>
    </row>
    <row r="195" spans="14:26">
      <c r="S195" s="2"/>
      <c r="T195" s="2"/>
      <c r="U195" s="2"/>
      <c r="V195" s="2"/>
      <c r="W195" s="2"/>
      <c r="X195" s="2"/>
      <c r="Y195" s="2"/>
      <c r="Z195" s="2"/>
    </row>
    <row r="196" spans="14:26">
      <c r="S196" s="2"/>
      <c r="T196" s="2"/>
      <c r="U196" s="2"/>
      <c r="V196" s="2"/>
      <c r="W196" s="2"/>
      <c r="X196" s="2"/>
      <c r="Y196" s="2"/>
      <c r="Z196" s="2"/>
    </row>
    <row r="197" spans="14:26">
      <c r="S197" s="2"/>
      <c r="T197" s="2"/>
      <c r="U197" s="2"/>
      <c r="V197" s="2"/>
      <c r="W197" s="2"/>
      <c r="X197" s="2"/>
      <c r="Y197" s="2"/>
      <c r="Z197" s="2"/>
    </row>
    <row r="198" spans="14:26">
      <c r="S198" s="2"/>
      <c r="T198" s="2"/>
      <c r="U198" s="2"/>
      <c r="V198" s="2"/>
      <c r="W198" s="2"/>
      <c r="X198" s="2"/>
      <c r="Y198" s="2"/>
      <c r="Z198" s="2"/>
    </row>
    <row r="199" spans="14:26">
      <c r="S199" s="2"/>
      <c r="T199" s="2"/>
      <c r="U199" s="2"/>
      <c r="V199" s="2"/>
      <c r="W199" s="2"/>
      <c r="X199" s="2"/>
      <c r="Y199" s="2"/>
      <c r="Z199" s="2"/>
    </row>
    <row r="200" spans="14:26">
      <c r="N200" s="2"/>
      <c r="O200" s="2"/>
      <c r="P200" s="2"/>
      <c r="Q200" s="2"/>
      <c r="R200" s="2"/>
    </row>
    <row r="201" spans="14:26">
      <c r="N201" s="2"/>
      <c r="O201" s="2"/>
      <c r="P201" s="2"/>
      <c r="Q201" s="2"/>
      <c r="R201" s="2"/>
    </row>
    <row r="202" spans="14:26">
      <c r="N202" s="2"/>
      <c r="O202" s="2"/>
      <c r="P202" s="2"/>
      <c r="Q202" s="2"/>
      <c r="R202" s="2"/>
    </row>
    <row r="203" spans="14:26">
      <c r="N203" s="2"/>
      <c r="O203" s="2"/>
      <c r="P203" s="2"/>
      <c r="Q203" s="2"/>
      <c r="R203" s="2"/>
      <c r="S203" s="7"/>
      <c r="T203" s="7"/>
      <c r="U203" s="7"/>
      <c r="V203" s="7"/>
      <c r="W203" s="7"/>
      <c r="X203" s="7"/>
      <c r="Y203" s="7"/>
      <c r="Z203" s="7"/>
    </row>
    <row r="204" spans="14:26">
      <c r="N204" s="2"/>
      <c r="O204" s="2"/>
      <c r="P204" s="2"/>
      <c r="Q204" s="2"/>
      <c r="R204" s="2"/>
      <c r="S204" s="7"/>
      <c r="T204" s="7"/>
      <c r="U204" s="7"/>
      <c r="V204" s="7"/>
      <c r="W204" s="7"/>
      <c r="X204" s="7"/>
      <c r="Y204" s="7"/>
      <c r="Z204" s="7"/>
    </row>
    <row r="205" spans="14:26">
      <c r="N205" s="2"/>
      <c r="O205" s="2"/>
      <c r="P205" s="2"/>
      <c r="Q205" s="2"/>
      <c r="R205" s="2"/>
      <c r="S205" s="7"/>
      <c r="T205" s="7"/>
      <c r="U205" s="7"/>
      <c r="V205" s="7"/>
      <c r="W205" s="7"/>
      <c r="X205" s="7"/>
      <c r="Y205" s="7"/>
      <c r="Z205" s="7"/>
    </row>
    <row r="206" spans="14:26">
      <c r="N206" s="2"/>
      <c r="O206" s="2"/>
      <c r="P206" s="2"/>
      <c r="Q206" s="2"/>
      <c r="R206" s="2"/>
      <c r="S206" s="7"/>
      <c r="T206" s="7"/>
      <c r="U206" s="7"/>
      <c r="V206" s="7"/>
      <c r="W206" s="7"/>
      <c r="X206" s="7"/>
      <c r="Y206" s="7"/>
      <c r="Z206" s="7"/>
    </row>
    <row r="207" spans="14:26">
      <c r="N207" s="2"/>
      <c r="O207" s="2"/>
      <c r="P207" s="2"/>
      <c r="Q207" s="2"/>
      <c r="R207" s="2"/>
      <c r="S207" s="7"/>
      <c r="T207" s="7"/>
      <c r="U207" s="7"/>
      <c r="V207" s="7"/>
      <c r="W207" s="7"/>
      <c r="X207" s="7"/>
      <c r="Y207" s="7"/>
      <c r="Z207" s="7"/>
    </row>
    <row r="208" spans="14:26">
      <c r="N208" s="2"/>
      <c r="O208" s="2"/>
      <c r="P208" s="2"/>
      <c r="Q208" s="2"/>
      <c r="R208" s="2"/>
    </row>
    <row r="209" spans="14:18">
      <c r="N209" s="2"/>
      <c r="O209" s="2"/>
      <c r="P209" s="2"/>
      <c r="Q209" s="2"/>
      <c r="R209" s="2"/>
    </row>
    <row r="242" spans="14:26">
      <c r="N242" s="2"/>
      <c r="O242" s="2"/>
      <c r="P242" s="2"/>
      <c r="Q242" s="2"/>
      <c r="R242" s="2"/>
    </row>
    <row r="243" spans="14:26">
      <c r="N243" s="2"/>
      <c r="O243" s="2"/>
      <c r="P243" s="2"/>
      <c r="Q243" s="2"/>
      <c r="R243" s="2"/>
    </row>
    <row r="244" spans="14:26">
      <c r="N244" s="2"/>
      <c r="O244" s="2"/>
      <c r="P244" s="2"/>
      <c r="Q244" s="2"/>
      <c r="R244" s="2"/>
    </row>
    <row r="245" spans="14:26">
      <c r="N245" s="2"/>
      <c r="O245" s="2"/>
      <c r="P245" s="2"/>
      <c r="Q245" s="2"/>
      <c r="R245" s="2"/>
    </row>
    <row r="246" spans="14:26">
      <c r="N246" s="2"/>
      <c r="O246" s="2"/>
      <c r="P246" s="2"/>
      <c r="Q246" s="2"/>
      <c r="R246" s="2"/>
    </row>
    <row r="247" spans="14:26">
      <c r="N247" s="2"/>
      <c r="O247" s="2"/>
      <c r="P247" s="2"/>
      <c r="Q247" s="2"/>
      <c r="R247" s="2"/>
    </row>
    <row r="248" spans="14:26">
      <c r="N248" s="2"/>
      <c r="O248" s="2"/>
      <c r="P248" s="2"/>
      <c r="Q248" s="2"/>
      <c r="R248" s="2"/>
    </row>
    <row r="249" spans="14:26">
      <c r="N249" s="2"/>
      <c r="O249" s="2"/>
      <c r="P249" s="2"/>
      <c r="Q249" s="2"/>
      <c r="R249" s="2"/>
    </row>
    <row r="250" spans="14:26">
      <c r="N250" s="2"/>
      <c r="O250" s="2"/>
      <c r="P250" s="2"/>
      <c r="Q250" s="2"/>
      <c r="R250" s="2"/>
    </row>
    <row r="251" spans="14:26">
      <c r="N251" s="2"/>
      <c r="O251" s="2"/>
      <c r="P251" s="2"/>
      <c r="Q251" s="2"/>
      <c r="R251" s="2"/>
    </row>
    <row r="252" spans="14:26">
      <c r="N252" s="2"/>
      <c r="O252" s="2"/>
      <c r="P252" s="2"/>
      <c r="Q252" s="2"/>
      <c r="R252" s="2"/>
    </row>
    <row r="253" spans="14:26">
      <c r="S253" s="2"/>
      <c r="T253" s="2"/>
      <c r="U253" s="2"/>
      <c r="V253" s="2"/>
      <c r="W253" s="2"/>
      <c r="X253" s="2"/>
      <c r="Y253" s="2"/>
      <c r="Z253" s="2"/>
    </row>
    <row r="254" spans="14:26">
      <c r="S254" s="2"/>
      <c r="T254" s="2"/>
      <c r="U254" s="2"/>
      <c r="V254" s="2"/>
      <c r="W254" s="2"/>
      <c r="X254" s="2"/>
      <c r="Y254" s="2"/>
      <c r="Z254" s="2"/>
    </row>
    <row r="255" spans="14:26">
      <c r="S255" s="2"/>
      <c r="T255" s="2"/>
      <c r="U255" s="2"/>
      <c r="V255" s="2"/>
      <c r="W255" s="2"/>
      <c r="X255" s="2"/>
      <c r="Y255" s="2"/>
      <c r="Z255" s="2"/>
    </row>
    <row r="256" spans="14:26">
      <c r="S256" s="2"/>
      <c r="T256" s="2"/>
      <c r="U256" s="2"/>
      <c r="V256" s="2"/>
      <c r="W256" s="2"/>
      <c r="X256" s="2"/>
      <c r="Y256" s="2"/>
      <c r="Z256" s="2"/>
    </row>
    <row r="257" spans="19:26">
      <c r="S257" s="2"/>
      <c r="T257" s="2"/>
      <c r="U257" s="2"/>
      <c r="V257" s="2"/>
      <c r="W257" s="2"/>
      <c r="X257" s="2"/>
      <c r="Y257" s="2"/>
      <c r="Z257" s="2"/>
    </row>
  </sheetData>
  <mergeCells count="16">
    <mergeCell ref="C6:C8"/>
    <mergeCell ref="D6:D8"/>
    <mergeCell ref="B6:B8"/>
    <mergeCell ref="K6:K8"/>
    <mergeCell ref="L6:L8"/>
    <mergeCell ref="J6:J8"/>
    <mergeCell ref="R6:R7"/>
    <mergeCell ref="G1:M1"/>
    <mergeCell ref="E6:E8"/>
    <mergeCell ref="F6:F8"/>
    <mergeCell ref="G6:G8"/>
    <mergeCell ref="H6:H8"/>
    <mergeCell ref="I6:I8"/>
    <mergeCell ref="M6:M8"/>
    <mergeCell ref="N6:P6"/>
    <mergeCell ref="Q6:Q7"/>
  </mergeCells>
  <conditionalFormatting sqref="B1:B4 E6:H6">
    <cfRule type="expression" dxfId="1" priority="5">
      <formula>LEN($B:$B)&gt;60</formula>
    </cfRule>
  </conditionalFormatting>
  <dataValidations count="1">
    <dataValidation type="textLength" errorStyle="warning" operator="lessThan" allowBlank="1" showErrorMessage="1" errorTitle="dépassement" error="Attention, les intitulés ne doivent pas dépasser 60 caractères" sqref="E6 G6:H6 B1:B4" xr:uid="{00000000-0002-0000-0600-000000000000}">
      <formula1>61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256"/>
  <sheetViews>
    <sheetView zoomScale="80" zoomScaleNormal="80" workbookViewId="0">
      <selection activeCell="R109" sqref="R109"/>
    </sheetView>
  </sheetViews>
  <sheetFormatPr baseColWidth="10" defaultRowHeight="12.3"/>
  <cols>
    <col min="2" max="2" width="71.83203125" customWidth="1"/>
    <col min="3" max="3" width="8.27734375" customWidth="1"/>
    <col min="4" max="4" width="6.5546875" customWidth="1"/>
    <col min="9" max="9" width="8.27734375" customWidth="1"/>
    <col min="13" max="13" width="16.5546875" customWidth="1"/>
    <col min="18" max="18" width="12.5546875" customWidth="1"/>
    <col min="20" max="22" width="30.1640625" customWidth="1"/>
  </cols>
  <sheetData>
    <row r="1" spans="1:26" ht="84" customHeight="1">
      <c r="B1" s="11" t="s">
        <v>1020</v>
      </c>
      <c r="C1" s="727" t="s">
        <v>512</v>
      </c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</row>
    <row r="2" spans="1:26" ht="14.7">
      <c r="B2" s="11" t="s">
        <v>1021</v>
      </c>
      <c r="C2" s="22"/>
      <c r="D2" s="22"/>
      <c r="E2" s="16"/>
      <c r="F2" s="16"/>
      <c r="G2" s="16"/>
      <c r="H2" s="16"/>
      <c r="I2" s="16"/>
      <c r="J2" s="16"/>
      <c r="K2" s="16"/>
      <c r="L2" s="16"/>
      <c r="M2" s="22"/>
      <c r="N2" s="22"/>
      <c r="O2" s="39"/>
      <c r="P2" s="22"/>
      <c r="Q2" s="22"/>
      <c r="R2" s="22"/>
    </row>
    <row r="3" spans="1:26" ht="14.7">
      <c r="B3" s="11"/>
      <c r="C3" s="16"/>
      <c r="D3" s="16"/>
      <c r="E3" s="16"/>
      <c r="F3" s="16"/>
      <c r="G3" s="16"/>
      <c r="H3" s="16"/>
      <c r="I3" s="16"/>
      <c r="J3" s="16"/>
      <c r="K3" s="16"/>
      <c r="L3" s="16"/>
      <c r="M3" s="160"/>
      <c r="N3" s="160"/>
      <c r="O3" s="160"/>
      <c r="P3" s="160"/>
      <c r="Q3" s="160"/>
      <c r="R3" s="160"/>
    </row>
    <row r="4" spans="1:26">
      <c r="B4" s="12" t="s">
        <v>1022</v>
      </c>
      <c r="C4" s="14"/>
      <c r="D4" s="15"/>
      <c r="E4" s="23"/>
      <c r="F4" s="23"/>
      <c r="G4" s="23"/>
      <c r="H4" s="23"/>
      <c r="I4" s="23"/>
      <c r="J4" s="23"/>
      <c r="K4" s="23"/>
      <c r="L4" s="23"/>
      <c r="M4" s="23"/>
      <c r="N4" s="13"/>
      <c r="O4" s="13"/>
      <c r="P4" s="13"/>
      <c r="Q4" s="13"/>
      <c r="R4" s="13"/>
    </row>
    <row r="5" spans="1:26">
      <c r="B5" s="12"/>
      <c r="C5" s="16"/>
      <c r="D5" s="16"/>
      <c r="E5" s="23"/>
      <c r="F5" s="23"/>
      <c r="G5" s="23"/>
      <c r="H5" s="23"/>
      <c r="I5" s="23"/>
      <c r="J5" s="23"/>
      <c r="K5" s="23"/>
      <c r="L5" s="23"/>
      <c r="M5" s="23"/>
      <c r="N5" s="16"/>
      <c r="O5" s="16"/>
      <c r="P5" s="16"/>
      <c r="Q5" s="16"/>
      <c r="R5" s="16"/>
    </row>
    <row r="6" spans="1:26" ht="56.25" customHeight="1">
      <c r="A6" s="161" t="s">
        <v>279</v>
      </c>
      <c r="B6" s="734" t="s">
        <v>280</v>
      </c>
      <c r="C6" s="734" t="s">
        <v>281</v>
      </c>
      <c r="D6" s="734" t="s">
        <v>282</v>
      </c>
      <c r="E6" s="719" t="s">
        <v>554</v>
      </c>
      <c r="F6" s="719" t="s">
        <v>555</v>
      </c>
      <c r="G6" s="719" t="s">
        <v>556</v>
      </c>
      <c r="H6" s="719" t="s">
        <v>557</v>
      </c>
      <c r="I6" s="750" t="s">
        <v>345</v>
      </c>
      <c r="J6" s="742" t="s">
        <v>346</v>
      </c>
      <c r="K6" s="739"/>
      <c r="L6" s="742" t="s">
        <v>383</v>
      </c>
      <c r="M6" s="731" t="s">
        <v>284</v>
      </c>
      <c r="N6" s="725" t="s">
        <v>285</v>
      </c>
      <c r="O6" s="726"/>
      <c r="P6" s="726"/>
      <c r="Q6" s="715" t="s">
        <v>289</v>
      </c>
      <c r="R6" s="106"/>
    </row>
    <row r="7" spans="1:26" ht="45" customHeight="1">
      <c r="A7" s="161"/>
      <c r="B7" s="735"/>
      <c r="C7" s="735"/>
      <c r="D7" s="735"/>
      <c r="E7" s="720"/>
      <c r="F7" s="720"/>
      <c r="G7" s="720"/>
      <c r="H7" s="720"/>
      <c r="I7" s="751"/>
      <c r="J7" s="743"/>
      <c r="K7" s="740"/>
      <c r="L7" s="743"/>
      <c r="M7" s="732"/>
      <c r="N7" s="107" t="s">
        <v>286</v>
      </c>
      <c r="O7" s="108" t="s">
        <v>287</v>
      </c>
      <c r="P7" s="657" t="s">
        <v>288</v>
      </c>
      <c r="Q7" s="716"/>
      <c r="R7" s="109" t="s">
        <v>290</v>
      </c>
      <c r="S7" s="174" t="s">
        <v>291</v>
      </c>
      <c r="T7" s="170"/>
      <c r="U7" s="170"/>
      <c r="V7" s="170"/>
      <c r="W7" s="170"/>
      <c r="X7" s="170"/>
      <c r="Y7" s="170"/>
      <c r="Z7" s="171"/>
    </row>
    <row r="8" spans="1:26" ht="33.299999999999997">
      <c r="A8" s="161"/>
      <c r="B8" s="736"/>
      <c r="C8" s="736"/>
      <c r="D8" s="736"/>
      <c r="E8" s="721"/>
      <c r="F8" s="721"/>
      <c r="G8" s="721"/>
      <c r="H8" s="721"/>
      <c r="I8" s="752"/>
      <c r="J8" s="744"/>
      <c r="K8" s="746"/>
      <c r="L8" s="744"/>
      <c r="M8" s="733"/>
      <c r="N8" s="110" t="s">
        <v>292</v>
      </c>
      <c r="O8" s="110" t="s">
        <v>292</v>
      </c>
      <c r="P8" s="110" t="s">
        <v>292</v>
      </c>
      <c r="Q8" s="110" t="s">
        <v>293</v>
      </c>
      <c r="R8" s="111" t="s">
        <v>294</v>
      </c>
      <c r="S8" s="33" t="s">
        <v>295</v>
      </c>
      <c r="T8" s="33"/>
      <c r="U8" s="33"/>
      <c r="V8" s="33"/>
      <c r="W8" s="34" t="s">
        <v>296</v>
      </c>
      <c r="X8" s="34"/>
      <c r="Y8" s="34"/>
      <c r="Z8" s="34"/>
    </row>
    <row r="9" spans="1:26">
      <c r="A9" s="172"/>
      <c r="B9" s="50" t="s">
        <v>389</v>
      </c>
      <c r="C9" s="55"/>
      <c r="D9" s="55">
        <v>30</v>
      </c>
      <c r="E9" s="55">
        <v>7</v>
      </c>
      <c r="F9" s="55">
        <v>7</v>
      </c>
      <c r="G9" s="55">
        <v>7</v>
      </c>
      <c r="H9" s="55">
        <v>9</v>
      </c>
      <c r="I9" s="50"/>
      <c r="J9" s="50"/>
      <c r="K9" s="50"/>
      <c r="L9" s="50"/>
      <c r="M9" s="112"/>
      <c r="N9" s="112"/>
      <c r="O9" s="112"/>
      <c r="P9" s="112"/>
      <c r="Q9" s="112"/>
      <c r="R9" s="112"/>
      <c r="S9" s="33" t="s">
        <v>298</v>
      </c>
      <c r="T9" s="33" t="s">
        <v>299</v>
      </c>
      <c r="U9" s="33" t="s">
        <v>300</v>
      </c>
      <c r="V9" s="33" t="s">
        <v>301</v>
      </c>
      <c r="W9" s="34" t="s">
        <v>302</v>
      </c>
      <c r="X9" s="34" t="s">
        <v>299</v>
      </c>
      <c r="Y9" s="34" t="s">
        <v>300</v>
      </c>
      <c r="Z9" s="34" t="s">
        <v>301</v>
      </c>
    </row>
    <row r="10" spans="1:26" ht="14.7">
      <c r="A10" s="166"/>
      <c r="B10" s="443" t="s">
        <v>350</v>
      </c>
      <c r="C10" s="444"/>
      <c r="D10" s="445"/>
      <c r="E10" s="446"/>
      <c r="F10" s="446"/>
      <c r="G10" s="446"/>
      <c r="H10" s="446"/>
      <c r="I10" s="446"/>
      <c r="J10" s="447"/>
      <c r="K10" s="448"/>
      <c r="L10" s="447"/>
      <c r="M10" s="637"/>
      <c r="N10" s="637"/>
      <c r="O10" s="637"/>
      <c r="P10" s="637"/>
      <c r="Q10" s="449"/>
      <c r="R10" s="449"/>
      <c r="S10" s="450"/>
      <c r="T10" s="450"/>
      <c r="U10" s="451"/>
      <c r="V10" s="451"/>
      <c r="W10" s="452"/>
      <c r="X10" s="452"/>
      <c r="Y10" s="452"/>
      <c r="Z10" s="452"/>
    </row>
    <row r="11" spans="1:26" s="239" customFormat="1" ht="19.5" customHeight="1">
      <c r="A11" s="555" t="s">
        <v>520</v>
      </c>
      <c r="B11" s="238" t="s">
        <v>999</v>
      </c>
      <c r="C11" s="192" t="s">
        <v>303</v>
      </c>
      <c r="D11" s="193"/>
      <c r="E11" s="194"/>
      <c r="F11" s="194"/>
      <c r="G11" s="194"/>
      <c r="H11" s="194"/>
      <c r="I11" s="703">
        <f>E12+F13+G14+H15</f>
        <v>1</v>
      </c>
      <c r="J11" s="195"/>
      <c r="K11" s="196"/>
      <c r="L11" s="195" t="s">
        <v>518</v>
      </c>
      <c r="M11" s="694">
        <v>11</v>
      </c>
      <c r="N11" s="67"/>
      <c r="O11" s="67">
        <v>9</v>
      </c>
      <c r="P11" s="67">
        <v>6</v>
      </c>
      <c r="Q11" s="67"/>
      <c r="R11" s="197">
        <f>SUM(N11:Q11)</f>
        <v>15</v>
      </c>
      <c r="S11" s="198">
        <v>100</v>
      </c>
      <c r="T11" s="198" t="s">
        <v>304</v>
      </c>
      <c r="U11" s="199" t="s">
        <v>305</v>
      </c>
      <c r="V11" s="199" t="s">
        <v>306</v>
      </c>
      <c r="W11" s="200">
        <v>100</v>
      </c>
      <c r="X11" s="200"/>
      <c r="Y11" s="200"/>
      <c r="Z11" s="200"/>
    </row>
    <row r="12" spans="1:26" ht="18.75" customHeight="1">
      <c r="A12" s="500" t="s">
        <v>608</v>
      </c>
      <c r="B12" s="217" t="s">
        <v>558</v>
      </c>
      <c r="C12" s="192"/>
      <c r="D12" s="193"/>
      <c r="E12" s="194">
        <v>0.25</v>
      </c>
      <c r="F12" s="194"/>
      <c r="G12" s="194"/>
      <c r="H12" s="194"/>
      <c r="I12" s="703"/>
      <c r="J12" s="195"/>
      <c r="K12" s="196"/>
      <c r="L12" s="195"/>
      <c r="M12" s="201"/>
      <c r="N12" s="67"/>
      <c r="O12" s="67"/>
      <c r="P12" s="67"/>
      <c r="Q12" s="67"/>
      <c r="R12" s="67"/>
      <c r="S12" s="198"/>
      <c r="T12" s="202"/>
      <c r="U12" s="203"/>
      <c r="V12" s="203"/>
      <c r="W12" s="200"/>
      <c r="X12" s="200"/>
      <c r="Y12" s="200"/>
      <c r="Z12" s="200"/>
    </row>
    <row r="13" spans="1:26" ht="18.75" customHeight="1">
      <c r="A13" s="500" t="s">
        <v>609</v>
      </c>
      <c r="B13" s="217" t="s">
        <v>559</v>
      </c>
      <c r="C13" s="192"/>
      <c r="D13" s="193"/>
      <c r="E13" s="194"/>
      <c r="F13" s="194">
        <v>0.25</v>
      </c>
      <c r="G13" s="194"/>
      <c r="H13" s="194"/>
      <c r="I13" s="703"/>
      <c r="J13" s="195"/>
      <c r="K13" s="196"/>
      <c r="L13" s="195"/>
      <c r="M13" s="201"/>
      <c r="N13" s="67"/>
      <c r="O13" s="67"/>
      <c r="P13" s="67"/>
      <c r="Q13" s="67"/>
      <c r="R13" s="67"/>
      <c r="S13" s="198"/>
      <c r="T13" s="202"/>
      <c r="U13" s="203"/>
      <c r="V13" s="203"/>
      <c r="W13" s="200"/>
      <c r="X13" s="200"/>
      <c r="Y13" s="200"/>
      <c r="Z13" s="200"/>
    </row>
    <row r="14" spans="1:26" ht="18.75" customHeight="1">
      <c r="A14" s="500" t="s">
        <v>610</v>
      </c>
      <c r="B14" s="217" t="s">
        <v>560</v>
      </c>
      <c r="C14" s="192"/>
      <c r="D14" s="193"/>
      <c r="E14" s="194"/>
      <c r="F14" s="194"/>
      <c r="G14" s="194">
        <v>0.25</v>
      </c>
      <c r="H14" s="194"/>
      <c r="I14" s="703"/>
      <c r="J14" s="195"/>
      <c r="K14" s="196"/>
      <c r="L14" s="195"/>
      <c r="M14" s="201"/>
      <c r="N14" s="67"/>
      <c r="O14" s="67"/>
      <c r="P14" s="67"/>
      <c r="Q14" s="67"/>
      <c r="R14" s="67"/>
      <c r="S14" s="198"/>
      <c r="T14" s="202"/>
      <c r="U14" s="203"/>
      <c r="V14" s="203"/>
      <c r="W14" s="200"/>
      <c r="X14" s="200"/>
      <c r="Y14" s="200"/>
      <c r="Z14" s="200"/>
    </row>
    <row r="15" spans="1:26" s="307" customFormat="1" ht="18.75" customHeight="1" thickBot="1">
      <c r="A15" s="501" t="s">
        <v>611</v>
      </c>
      <c r="B15" s="295" t="s">
        <v>561</v>
      </c>
      <c r="C15" s="460"/>
      <c r="D15" s="461"/>
      <c r="E15" s="462"/>
      <c r="F15" s="462"/>
      <c r="G15" s="462"/>
      <c r="H15" s="462">
        <v>0.25</v>
      </c>
      <c r="I15" s="704"/>
      <c r="J15" s="396"/>
      <c r="K15" s="398"/>
      <c r="L15" s="396"/>
      <c r="M15" s="463"/>
      <c r="N15" s="302"/>
      <c r="O15" s="302"/>
      <c r="P15" s="302"/>
      <c r="Q15" s="302"/>
      <c r="R15" s="302"/>
      <c r="S15" s="401"/>
      <c r="T15" s="464"/>
      <c r="U15" s="465"/>
      <c r="V15" s="465"/>
      <c r="W15" s="404"/>
      <c r="X15" s="404"/>
      <c r="Y15" s="404"/>
      <c r="Z15" s="404"/>
    </row>
    <row r="16" spans="1:26" ht="20.25" customHeight="1">
      <c r="A16" s="187" t="s">
        <v>522</v>
      </c>
      <c r="B16" s="209" t="s">
        <v>1000</v>
      </c>
      <c r="C16" s="454" t="s">
        <v>303</v>
      </c>
      <c r="D16" s="455"/>
      <c r="E16" s="456"/>
      <c r="F16" s="456"/>
      <c r="G16" s="456"/>
      <c r="H16" s="456"/>
      <c r="I16" s="705">
        <f>E17+F18+G19+H20</f>
        <v>1</v>
      </c>
      <c r="J16" s="364"/>
      <c r="K16" s="367"/>
      <c r="L16" s="364" t="s">
        <v>518</v>
      </c>
      <c r="M16" s="695">
        <v>9</v>
      </c>
      <c r="N16" s="289"/>
      <c r="O16" s="289">
        <v>9</v>
      </c>
      <c r="P16" s="289">
        <v>6</v>
      </c>
      <c r="Q16" s="289"/>
      <c r="R16" s="457">
        <f t="shared" ref="R16:R56" si="0">SUM(N16:Q16)</f>
        <v>15</v>
      </c>
      <c r="S16" s="369">
        <v>100</v>
      </c>
      <c r="T16" s="369" t="s">
        <v>304</v>
      </c>
      <c r="U16" s="370" t="s">
        <v>305</v>
      </c>
      <c r="V16" s="370" t="s">
        <v>306</v>
      </c>
      <c r="W16" s="371">
        <v>100</v>
      </c>
      <c r="X16" s="371"/>
      <c r="Y16" s="371"/>
      <c r="Z16" s="371"/>
    </row>
    <row r="17" spans="1:26" ht="18.75" customHeight="1">
      <c r="A17" s="500" t="s">
        <v>612</v>
      </c>
      <c r="B17" s="217" t="s">
        <v>562</v>
      </c>
      <c r="C17" s="192"/>
      <c r="D17" s="193"/>
      <c r="E17" s="194">
        <v>0.25</v>
      </c>
      <c r="F17" s="194"/>
      <c r="G17" s="194"/>
      <c r="H17" s="194"/>
      <c r="I17" s="703"/>
      <c r="J17" s="195"/>
      <c r="K17" s="196"/>
      <c r="L17" s="195"/>
      <c r="M17" s="201"/>
      <c r="N17" s="67"/>
      <c r="O17" s="67"/>
      <c r="P17" s="67"/>
      <c r="Q17" s="67"/>
      <c r="R17" s="67"/>
      <c r="S17" s="198"/>
      <c r="T17" s="202"/>
      <c r="U17" s="203"/>
      <c r="V17" s="203"/>
      <c r="W17" s="200"/>
      <c r="X17" s="200"/>
      <c r="Y17" s="200"/>
      <c r="Z17" s="200"/>
    </row>
    <row r="18" spans="1:26" ht="18.75" customHeight="1">
      <c r="A18" s="500" t="s">
        <v>613</v>
      </c>
      <c r="B18" s="217" t="s">
        <v>563</v>
      </c>
      <c r="C18" s="192"/>
      <c r="D18" s="193"/>
      <c r="E18" s="194"/>
      <c r="F18" s="194">
        <v>0.25</v>
      </c>
      <c r="G18" s="194"/>
      <c r="H18" s="194"/>
      <c r="I18" s="703"/>
      <c r="J18" s="195"/>
      <c r="K18" s="196"/>
      <c r="L18" s="195"/>
      <c r="M18" s="201"/>
      <c r="N18" s="67"/>
      <c r="O18" s="67"/>
      <c r="P18" s="67"/>
      <c r="Q18" s="67"/>
      <c r="R18" s="67"/>
      <c r="S18" s="198"/>
      <c r="T18" s="202"/>
      <c r="U18" s="203"/>
      <c r="V18" s="203"/>
      <c r="W18" s="200"/>
      <c r="X18" s="200"/>
      <c r="Y18" s="200"/>
      <c r="Z18" s="200"/>
    </row>
    <row r="19" spans="1:26" ht="18.75" customHeight="1">
      <c r="A19" s="500" t="s">
        <v>614</v>
      </c>
      <c r="B19" s="217" t="s">
        <v>564</v>
      </c>
      <c r="C19" s="192"/>
      <c r="D19" s="193"/>
      <c r="E19" s="194"/>
      <c r="F19" s="194"/>
      <c r="G19" s="194">
        <v>0.25</v>
      </c>
      <c r="H19" s="194"/>
      <c r="I19" s="703"/>
      <c r="J19" s="195"/>
      <c r="K19" s="196"/>
      <c r="L19" s="195"/>
      <c r="M19" s="201"/>
      <c r="N19" s="67"/>
      <c r="O19" s="67"/>
      <c r="P19" s="67"/>
      <c r="Q19" s="67"/>
      <c r="R19" s="67"/>
      <c r="S19" s="198"/>
      <c r="T19" s="202"/>
      <c r="U19" s="203"/>
      <c r="V19" s="203"/>
      <c r="W19" s="200"/>
      <c r="X19" s="200"/>
      <c r="Y19" s="200"/>
      <c r="Z19" s="200"/>
    </row>
    <row r="20" spans="1:26" s="307" customFormat="1" ht="18.75" customHeight="1" thickBot="1">
      <c r="A20" s="501" t="s">
        <v>615</v>
      </c>
      <c r="B20" s="295" t="s">
        <v>565</v>
      </c>
      <c r="C20" s="460"/>
      <c r="D20" s="461"/>
      <c r="E20" s="462"/>
      <c r="F20" s="462"/>
      <c r="G20" s="462"/>
      <c r="H20" s="462">
        <v>0.25</v>
      </c>
      <c r="I20" s="704"/>
      <c r="J20" s="396"/>
      <c r="K20" s="398"/>
      <c r="L20" s="396"/>
      <c r="M20" s="463"/>
      <c r="N20" s="302"/>
      <c r="O20" s="302"/>
      <c r="P20" s="302"/>
      <c r="Q20" s="302"/>
      <c r="R20" s="302"/>
      <c r="S20" s="401"/>
      <c r="T20" s="464"/>
      <c r="U20" s="465"/>
      <c r="V20" s="465"/>
      <c r="W20" s="404"/>
      <c r="X20" s="404"/>
      <c r="Y20" s="404"/>
      <c r="Z20" s="404"/>
    </row>
    <row r="21" spans="1:26" ht="21" customHeight="1">
      <c r="A21" s="187" t="s">
        <v>523</v>
      </c>
      <c r="B21" s="209" t="s">
        <v>1001</v>
      </c>
      <c r="C21" s="454" t="s">
        <v>303</v>
      </c>
      <c r="D21" s="455"/>
      <c r="E21" s="456"/>
      <c r="F21" s="456"/>
      <c r="G21" s="456"/>
      <c r="H21" s="456"/>
      <c r="I21" s="705">
        <f>E22+F23+G24+H25</f>
        <v>1</v>
      </c>
      <c r="J21" s="364"/>
      <c r="K21" s="367"/>
      <c r="L21" s="364" t="s">
        <v>518</v>
      </c>
      <c r="M21" s="695">
        <v>61</v>
      </c>
      <c r="N21" s="289">
        <v>3</v>
      </c>
      <c r="O21" s="289">
        <v>6</v>
      </c>
      <c r="P21" s="289">
        <v>6</v>
      </c>
      <c r="Q21" s="289"/>
      <c r="R21" s="457">
        <f t="shared" si="0"/>
        <v>15</v>
      </c>
      <c r="S21" s="369">
        <v>100</v>
      </c>
      <c r="T21" s="369" t="s">
        <v>304</v>
      </c>
      <c r="U21" s="370" t="s">
        <v>305</v>
      </c>
      <c r="V21" s="370" t="s">
        <v>306</v>
      </c>
      <c r="W21" s="371">
        <v>100</v>
      </c>
      <c r="X21" s="371"/>
      <c r="Y21" s="371"/>
      <c r="Z21" s="371"/>
    </row>
    <row r="22" spans="1:26" ht="18.75" customHeight="1">
      <c r="A22" s="500" t="s">
        <v>616</v>
      </c>
      <c r="B22" s="217" t="s">
        <v>566</v>
      </c>
      <c r="C22" s="192"/>
      <c r="D22" s="193"/>
      <c r="E22" s="194">
        <v>0.25</v>
      </c>
      <c r="F22" s="194"/>
      <c r="G22" s="194"/>
      <c r="H22" s="194"/>
      <c r="I22" s="703"/>
      <c r="J22" s="195"/>
      <c r="K22" s="196"/>
      <c r="L22" s="195"/>
      <c r="M22" s="201"/>
      <c r="N22" s="67"/>
      <c r="O22" s="67"/>
      <c r="P22" s="67"/>
      <c r="Q22" s="67"/>
      <c r="R22" s="67"/>
      <c r="S22" s="198"/>
      <c r="T22" s="202"/>
      <c r="U22" s="203"/>
      <c r="V22" s="203"/>
      <c r="W22" s="200"/>
      <c r="X22" s="200"/>
      <c r="Y22" s="200"/>
      <c r="Z22" s="200"/>
    </row>
    <row r="23" spans="1:26" ht="18.75" customHeight="1">
      <c r="A23" s="500" t="s">
        <v>617</v>
      </c>
      <c r="B23" s="217" t="s">
        <v>567</v>
      </c>
      <c r="C23" s="192"/>
      <c r="D23" s="193"/>
      <c r="E23" s="194"/>
      <c r="F23" s="194">
        <v>0.25</v>
      </c>
      <c r="G23" s="194"/>
      <c r="H23" s="194"/>
      <c r="I23" s="703"/>
      <c r="J23" s="195"/>
      <c r="K23" s="196"/>
      <c r="L23" s="195"/>
      <c r="M23" s="201"/>
      <c r="N23" s="67"/>
      <c r="O23" s="67"/>
      <c r="P23" s="67"/>
      <c r="Q23" s="67"/>
      <c r="R23" s="67"/>
      <c r="S23" s="198"/>
      <c r="T23" s="202"/>
      <c r="U23" s="203"/>
      <c r="V23" s="203"/>
      <c r="W23" s="200"/>
      <c r="X23" s="200"/>
      <c r="Y23" s="200"/>
      <c r="Z23" s="200"/>
    </row>
    <row r="24" spans="1:26" ht="18.75" customHeight="1">
      <c r="A24" s="500" t="s">
        <v>618</v>
      </c>
      <c r="B24" s="217" t="s">
        <v>568</v>
      </c>
      <c r="C24" s="192"/>
      <c r="D24" s="193"/>
      <c r="E24" s="194"/>
      <c r="F24" s="194"/>
      <c r="G24" s="194">
        <v>0.25</v>
      </c>
      <c r="H24" s="194"/>
      <c r="I24" s="703"/>
      <c r="J24" s="195"/>
      <c r="K24" s="196"/>
      <c r="L24" s="195"/>
      <c r="M24" s="201"/>
      <c r="N24" s="67"/>
      <c r="O24" s="67"/>
      <c r="P24" s="67"/>
      <c r="Q24" s="67"/>
      <c r="R24" s="67"/>
      <c r="S24" s="198"/>
      <c r="T24" s="202"/>
      <c r="U24" s="203"/>
      <c r="V24" s="203"/>
      <c r="W24" s="200"/>
      <c r="X24" s="200"/>
      <c r="Y24" s="200"/>
      <c r="Z24" s="200"/>
    </row>
    <row r="25" spans="1:26" s="307" customFormat="1" ht="18.75" customHeight="1" thickBot="1">
      <c r="A25" s="501" t="s">
        <v>619</v>
      </c>
      <c r="B25" s="295" t="s">
        <v>569</v>
      </c>
      <c r="C25" s="460"/>
      <c r="D25" s="461"/>
      <c r="E25" s="462"/>
      <c r="F25" s="462"/>
      <c r="G25" s="462"/>
      <c r="H25" s="462">
        <v>0.25</v>
      </c>
      <c r="I25" s="704"/>
      <c r="J25" s="396"/>
      <c r="K25" s="398"/>
      <c r="L25" s="396"/>
      <c r="M25" s="463"/>
      <c r="N25" s="302"/>
      <c r="O25" s="302"/>
      <c r="P25" s="302"/>
      <c r="Q25" s="302"/>
      <c r="R25" s="302"/>
      <c r="S25" s="401"/>
      <c r="T25" s="464"/>
      <c r="U25" s="465"/>
      <c r="V25" s="465"/>
      <c r="W25" s="404"/>
      <c r="X25" s="404"/>
      <c r="Y25" s="404"/>
      <c r="Z25" s="404"/>
    </row>
    <row r="26" spans="1:26" ht="22.5" customHeight="1">
      <c r="A26" s="187" t="s">
        <v>524</v>
      </c>
      <c r="B26" s="209" t="s">
        <v>1002</v>
      </c>
      <c r="C26" s="454" t="s">
        <v>303</v>
      </c>
      <c r="D26" s="455"/>
      <c r="E26" s="456"/>
      <c r="F26" s="456"/>
      <c r="G26" s="456"/>
      <c r="H26" s="456"/>
      <c r="I26" s="705">
        <f>E27+F28+G29+H30</f>
        <v>1</v>
      </c>
      <c r="J26" s="364"/>
      <c r="K26" s="367"/>
      <c r="L26" s="364" t="s">
        <v>518</v>
      </c>
      <c r="M26" s="695">
        <v>6</v>
      </c>
      <c r="N26" s="289">
        <v>3</v>
      </c>
      <c r="O26" s="289">
        <v>6</v>
      </c>
      <c r="P26" s="289">
        <v>6</v>
      </c>
      <c r="Q26" s="289"/>
      <c r="R26" s="457">
        <f t="shared" si="0"/>
        <v>15</v>
      </c>
      <c r="S26" s="369">
        <v>100</v>
      </c>
      <c r="T26" s="369" t="s">
        <v>304</v>
      </c>
      <c r="U26" s="370" t="s">
        <v>305</v>
      </c>
      <c r="V26" s="370" t="s">
        <v>306</v>
      </c>
      <c r="W26" s="371">
        <v>100</v>
      </c>
      <c r="X26" s="371"/>
      <c r="Y26" s="371"/>
      <c r="Z26" s="371"/>
    </row>
    <row r="27" spans="1:26" ht="18.75" customHeight="1">
      <c r="A27" s="500" t="s">
        <v>620</v>
      </c>
      <c r="B27" s="217" t="s">
        <v>570</v>
      </c>
      <c r="C27" s="192"/>
      <c r="D27" s="193"/>
      <c r="E27" s="194">
        <v>0.25</v>
      </c>
      <c r="F27" s="194"/>
      <c r="G27" s="194"/>
      <c r="H27" s="194"/>
      <c r="I27" s="703"/>
      <c r="J27" s="195"/>
      <c r="K27" s="196"/>
      <c r="L27" s="195"/>
      <c r="M27" s="201"/>
      <c r="N27" s="67"/>
      <c r="O27" s="67"/>
      <c r="P27" s="67"/>
      <c r="Q27" s="67"/>
      <c r="R27" s="67"/>
      <c r="S27" s="198"/>
      <c r="T27" s="202"/>
      <c r="U27" s="203"/>
      <c r="V27" s="203"/>
      <c r="W27" s="200"/>
      <c r="X27" s="200"/>
      <c r="Y27" s="200"/>
      <c r="Z27" s="200"/>
    </row>
    <row r="28" spans="1:26" ht="18.75" customHeight="1">
      <c r="A28" s="500" t="s">
        <v>621</v>
      </c>
      <c r="B28" s="217" t="s">
        <v>571</v>
      </c>
      <c r="C28" s="192"/>
      <c r="D28" s="193"/>
      <c r="E28" s="194"/>
      <c r="F28" s="194">
        <v>0.25</v>
      </c>
      <c r="G28" s="194"/>
      <c r="H28" s="194"/>
      <c r="I28" s="703"/>
      <c r="J28" s="195"/>
      <c r="K28" s="196"/>
      <c r="L28" s="195"/>
      <c r="M28" s="201"/>
      <c r="N28" s="67"/>
      <c r="O28" s="67"/>
      <c r="P28" s="67"/>
      <c r="Q28" s="67"/>
      <c r="R28" s="67"/>
      <c r="S28" s="198"/>
      <c r="T28" s="202"/>
      <c r="U28" s="203"/>
      <c r="V28" s="203"/>
      <c r="W28" s="200"/>
      <c r="X28" s="200"/>
      <c r="Y28" s="200"/>
      <c r="Z28" s="200"/>
    </row>
    <row r="29" spans="1:26" ht="18.75" customHeight="1">
      <c r="A29" s="500" t="s">
        <v>622</v>
      </c>
      <c r="B29" s="217" t="s">
        <v>572</v>
      </c>
      <c r="C29" s="192"/>
      <c r="D29" s="193"/>
      <c r="E29" s="194"/>
      <c r="F29" s="194"/>
      <c r="G29" s="194">
        <v>0.25</v>
      </c>
      <c r="H29" s="194"/>
      <c r="I29" s="703"/>
      <c r="J29" s="195"/>
      <c r="K29" s="196"/>
      <c r="L29" s="195"/>
      <c r="M29" s="201"/>
      <c r="N29" s="67"/>
      <c r="O29" s="67"/>
      <c r="P29" s="67"/>
      <c r="Q29" s="67"/>
      <c r="R29" s="67"/>
      <c r="S29" s="198"/>
      <c r="T29" s="202"/>
      <c r="U29" s="203"/>
      <c r="V29" s="203"/>
      <c r="W29" s="200"/>
      <c r="X29" s="200"/>
      <c r="Y29" s="200"/>
      <c r="Z29" s="200"/>
    </row>
    <row r="30" spans="1:26" s="307" customFormat="1" ht="18.75" customHeight="1" thickBot="1">
      <c r="A30" s="501" t="s">
        <v>623</v>
      </c>
      <c r="B30" s="295" t="s">
        <v>573</v>
      </c>
      <c r="C30" s="460"/>
      <c r="D30" s="461"/>
      <c r="E30" s="462"/>
      <c r="F30" s="462"/>
      <c r="G30" s="462"/>
      <c r="H30" s="462">
        <v>0.25</v>
      </c>
      <c r="I30" s="704"/>
      <c r="J30" s="396"/>
      <c r="K30" s="398"/>
      <c r="L30" s="396"/>
      <c r="M30" s="463"/>
      <c r="N30" s="302"/>
      <c r="O30" s="302"/>
      <c r="P30" s="302"/>
      <c r="Q30" s="302"/>
      <c r="R30" s="302"/>
      <c r="S30" s="401"/>
      <c r="T30" s="464"/>
      <c r="U30" s="465"/>
      <c r="V30" s="465"/>
      <c r="W30" s="404"/>
      <c r="X30" s="404"/>
      <c r="Y30" s="404"/>
      <c r="Z30" s="404"/>
    </row>
    <row r="31" spans="1:26" ht="20.25" customHeight="1">
      <c r="A31" s="187" t="s">
        <v>525</v>
      </c>
      <c r="B31" s="209" t="s">
        <v>1003</v>
      </c>
      <c r="C31" s="454" t="s">
        <v>303</v>
      </c>
      <c r="D31" s="455"/>
      <c r="E31" s="456"/>
      <c r="F31" s="456"/>
      <c r="G31" s="456"/>
      <c r="H31" s="456"/>
      <c r="I31" s="705">
        <f>E32+F33+G34+H35</f>
        <v>1</v>
      </c>
      <c r="J31" s="364"/>
      <c r="K31" s="366"/>
      <c r="L31" s="364" t="s">
        <v>518</v>
      </c>
      <c r="M31" s="695">
        <v>61</v>
      </c>
      <c r="N31" s="289">
        <v>3</v>
      </c>
      <c r="O31" s="289">
        <v>6</v>
      </c>
      <c r="P31" s="289">
        <v>6</v>
      </c>
      <c r="Q31" s="289"/>
      <c r="R31" s="457">
        <f t="shared" si="0"/>
        <v>15</v>
      </c>
      <c r="S31" s="369">
        <v>100</v>
      </c>
      <c r="T31" s="369" t="s">
        <v>304</v>
      </c>
      <c r="U31" s="370" t="s">
        <v>305</v>
      </c>
      <c r="V31" s="370" t="s">
        <v>306</v>
      </c>
      <c r="W31" s="371">
        <v>100</v>
      </c>
      <c r="X31" s="371"/>
      <c r="Y31" s="371"/>
      <c r="Z31" s="371"/>
    </row>
    <row r="32" spans="1:26" ht="18.75" customHeight="1">
      <c r="A32" s="500" t="s">
        <v>624</v>
      </c>
      <c r="B32" s="217" t="s">
        <v>574</v>
      </c>
      <c r="C32" s="192"/>
      <c r="D32" s="193"/>
      <c r="E32" s="194">
        <v>0.25</v>
      </c>
      <c r="F32" s="194"/>
      <c r="G32" s="194"/>
      <c r="H32" s="194"/>
      <c r="I32" s="703"/>
      <c r="J32" s="195"/>
      <c r="K32" s="196"/>
      <c r="L32" s="195"/>
      <c r="M32" s="201"/>
      <c r="N32" s="67"/>
      <c r="O32" s="67"/>
      <c r="P32" s="67"/>
      <c r="Q32" s="67"/>
      <c r="R32" s="67"/>
      <c r="S32" s="198"/>
      <c r="T32" s="202"/>
      <c r="U32" s="203"/>
      <c r="V32" s="203"/>
      <c r="W32" s="200"/>
      <c r="X32" s="200"/>
      <c r="Y32" s="200"/>
      <c r="Z32" s="200"/>
    </row>
    <row r="33" spans="1:26" ht="18.75" customHeight="1">
      <c r="A33" s="500" t="s">
        <v>625</v>
      </c>
      <c r="B33" s="217" t="s">
        <v>575</v>
      </c>
      <c r="C33" s="192"/>
      <c r="D33" s="193"/>
      <c r="E33" s="194"/>
      <c r="F33" s="194">
        <v>0.25</v>
      </c>
      <c r="G33" s="194"/>
      <c r="H33" s="194"/>
      <c r="I33" s="703"/>
      <c r="J33" s="195"/>
      <c r="K33" s="196"/>
      <c r="L33" s="195"/>
      <c r="M33" s="201"/>
      <c r="N33" s="67"/>
      <c r="O33" s="67"/>
      <c r="P33" s="67"/>
      <c r="Q33" s="67"/>
      <c r="R33" s="67"/>
      <c r="S33" s="198"/>
      <c r="T33" s="202"/>
      <c r="U33" s="203"/>
      <c r="V33" s="203"/>
      <c r="W33" s="200"/>
      <c r="X33" s="200"/>
      <c r="Y33" s="200"/>
      <c r="Z33" s="200"/>
    </row>
    <row r="34" spans="1:26" ht="18.75" customHeight="1">
      <c r="A34" s="500" t="s">
        <v>626</v>
      </c>
      <c r="B34" s="217" t="s">
        <v>576</v>
      </c>
      <c r="C34" s="192"/>
      <c r="D34" s="193"/>
      <c r="E34" s="194"/>
      <c r="F34" s="194"/>
      <c r="G34" s="194">
        <v>0.25</v>
      </c>
      <c r="H34" s="194"/>
      <c r="I34" s="703"/>
      <c r="J34" s="195"/>
      <c r="K34" s="196"/>
      <c r="L34" s="195"/>
      <c r="M34" s="201"/>
      <c r="N34" s="67"/>
      <c r="O34" s="67"/>
      <c r="P34" s="67"/>
      <c r="Q34" s="67"/>
      <c r="R34" s="67"/>
      <c r="S34" s="198"/>
      <c r="T34" s="202"/>
      <c r="U34" s="203"/>
      <c r="V34" s="203"/>
      <c r="W34" s="200"/>
      <c r="X34" s="200"/>
      <c r="Y34" s="200"/>
      <c r="Z34" s="200"/>
    </row>
    <row r="35" spans="1:26" s="307" customFormat="1" ht="18.75" customHeight="1" thickBot="1">
      <c r="A35" s="501" t="s">
        <v>627</v>
      </c>
      <c r="B35" s="295" t="s">
        <v>577</v>
      </c>
      <c r="C35" s="460"/>
      <c r="D35" s="461"/>
      <c r="E35" s="462"/>
      <c r="F35" s="462"/>
      <c r="G35" s="462"/>
      <c r="H35" s="462">
        <v>0.25</v>
      </c>
      <c r="I35" s="704"/>
      <c r="J35" s="396"/>
      <c r="K35" s="398"/>
      <c r="L35" s="396"/>
      <c r="M35" s="463"/>
      <c r="N35" s="302"/>
      <c r="O35" s="302"/>
      <c r="P35" s="302"/>
      <c r="Q35" s="302"/>
      <c r="R35" s="302"/>
      <c r="S35" s="401"/>
      <c r="T35" s="464"/>
      <c r="U35" s="465"/>
      <c r="V35" s="465"/>
      <c r="W35" s="404"/>
      <c r="X35" s="404"/>
      <c r="Y35" s="404"/>
      <c r="Z35" s="404"/>
    </row>
    <row r="36" spans="1:26" ht="21" customHeight="1">
      <c r="A36" s="187" t="s">
        <v>526</v>
      </c>
      <c r="B36" s="209" t="s">
        <v>1004</v>
      </c>
      <c r="C36" s="454" t="s">
        <v>303</v>
      </c>
      <c r="D36" s="455"/>
      <c r="E36" s="456"/>
      <c r="F36" s="456"/>
      <c r="G36" s="456"/>
      <c r="H36" s="456"/>
      <c r="I36" s="705">
        <f>E37+F38+G39+H40</f>
        <v>1</v>
      </c>
      <c r="J36" s="364"/>
      <c r="K36" s="367"/>
      <c r="L36" s="364" t="s">
        <v>518</v>
      </c>
      <c r="M36" s="695">
        <v>61</v>
      </c>
      <c r="N36" s="289"/>
      <c r="O36" s="313">
        <v>5</v>
      </c>
      <c r="P36" s="289">
        <v>6</v>
      </c>
      <c r="Q36" s="289"/>
      <c r="R36" s="457">
        <f>SUM(N36:Q36)</f>
        <v>11</v>
      </c>
      <c r="S36" s="369">
        <v>100</v>
      </c>
      <c r="T36" s="369" t="s">
        <v>304</v>
      </c>
      <c r="U36" s="370" t="s">
        <v>305</v>
      </c>
      <c r="V36" s="370" t="s">
        <v>306</v>
      </c>
      <c r="W36" s="371">
        <v>100</v>
      </c>
      <c r="X36" s="371"/>
      <c r="Y36" s="371"/>
      <c r="Z36" s="371"/>
    </row>
    <row r="37" spans="1:26" ht="18.75" customHeight="1">
      <c r="A37" s="500" t="s">
        <v>628</v>
      </c>
      <c r="B37" s="217" t="s">
        <v>578</v>
      </c>
      <c r="C37" s="192"/>
      <c r="D37" s="193"/>
      <c r="E37" s="194">
        <v>0.25</v>
      </c>
      <c r="F37" s="194"/>
      <c r="G37" s="194"/>
      <c r="H37" s="194"/>
      <c r="I37" s="703"/>
      <c r="J37" s="195"/>
      <c r="K37" s="196"/>
      <c r="L37" s="195"/>
      <c r="M37" s="201"/>
      <c r="N37" s="67"/>
      <c r="O37" s="67"/>
      <c r="P37" s="67"/>
      <c r="Q37" s="67"/>
      <c r="R37" s="67"/>
      <c r="S37" s="198"/>
      <c r="T37" s="202"/>
      <c r="U37" s="203"/>
      <c r="V37" s="203"/>
      <c r="W37" s="200"/>
      <c r="X37" s="200"/>
      <c r="Y37" s="200"/>
      <c r="Z37" s="200"/>
    </row>
    <row r="38" spans="1:26" ht="18.75" customHeight="1">
      <c r="A38" s="500" t="s">
        <v>629</v>
      </c>
      <c r="B38" s="217" t="s">
        <v>579</v>
      </c>
      <c r="C38" s="192"/>
      <c r="D38" s="193"/>
      <c r="E38" s="194"/>
      <c r="F38" s="194">
        <v>0.25</v>
      </c>
      <c r="G38" s="194"/>
      <c r="H38" s="194"/>
      <c r="I38" s="703"/>
      <c r="J38" s="195"/>
      <c r="K38" s="196"/>
      <c r="L38" s="195"/>
      <c r="M38" s="201"/>
      <c r="N38" s="67"/>
      <c r="O38" s="67"/>
      <c r="P38" s="67"/>
      <c r="Q38" s="67"/>
      <c r="R38" s="67"/>
      <c r="S38" s="198"/>
      <c r="T38" s="202"/>
      <c r="U38" s="203"/>
      <c r="V38" s="203"/>
      <c r="W38" s="200"/>
      <c r="X38" s="200"/>
      <c r="Y38" s="200"/>
      <c r="Z38" s="200"/>
    </row>
    <row r="39" spans="1:26" ht="18.75" customHeight="1">
      <c r="A39" s="500" t="s">
        <v>630</v>
      </c>
      <c r="B39" s="217" t="s">
        <v>580</v>
      </c>
      <c r="C39" s="192"/>
      <c r="D39" s="193"/>
      <c r="E39" s="194"/>
      <c r="F39" s="194"/>
      <c r="G39" s="194">
        <v>0.25</v>
      </c>
      <c r="H39" s="194"/>
      <c r="I39" s="703"/>
      <c r="J39" s="195"/>
      <c r="K39" s="196"/>
      <c r="L39" s="195"/>
      <c r="M39" s="201"/>
      <c r="N39" s="67"/>
      <c r="O39" s="67"/>
      <c r="P39" s="67"/>
      <c r="Q39" s="67"/>
      <c r="R39" s="67"/>
      <c r="S39" s="198"/>
      <c r="T39" s="202"/>
      <c r="U39" s="203"/>
      <c r="V39" s="203"/>
      <c r="W39" s="200"/>
      <c r="X39" s="200"/>
      <c r="Y39" s="200"/>
      <c r="Z39" s="200"/>
    </row>
    <row r="40" spans="1:26" s="307" customFormat="1" ht="18.75" customHeight="1" thickBot="1">
      <c r="A40" s="501" t="s">
        <v>631</v>
      </c>
      <c r="B40" s="295" t="s">
        <v>581</v>
      </c>
      <c r="C40" s="460"/>
      <c r="D40" s="461"/>
      <c r="E40" s="462"/>
      <c r="F40" s="462"/>
      <c r="G40" s="462"/>
      <c r="H40" s="462">
        <v>0.25</v>
      </c>
      <c r="I40" s="704"/>
      <c r="J40" s="396"/>
      <c r="K40" s="398"/>
      <c r="L40" s="396"/>
      <c r="M40" s="463"/>
      <c r="N40" s="302"/>
      <c r="O40" s="302"/>
      <c r="P40" s="302"/>
      <c r="Q40" s="302"/>
      <c r="R40" s="302"/>
      <c r="S40" s="401"/>
      <c r="T40" s="464"/>
      <c r="U40" s="465"/>
      <c r="V40" s="465"/>
      <c r="W40" s="404"/>
      <c r="X40" s="404"/>
      <c r="Y40" s="404"/>
      <c r="Z40" s="404"/>
    </row>
    <row r="41" spans="1:26" s="485" customFormat="1" ht="21.75" customHeight="1" thickBot="1">
      <c r="A41" s="522" t="s">
        <v>527</v>
      </c>
      <c r="B41" s="373" t="s">
        <v>390</v>
      </c>
      <c r="C41" s="473" t="s">
        <v>303</v>
      </c>
      <c r="D41" s="474"/>
      <c r="E41" s="475">
        <v>1.5</v>
      </c>
      <c r="F41" s="475"/>
      <c r="G41" s="476"/>
      <c r="H41" s="476"/>
      <c r="I41" s="706">
        <f t="shared" ref="I41:I47" si="1">SUM(E41:H41)</f>
        <v>1.5</v>
      </c>
      <c r="J41" s="478"/>
      <c r="K41" s="421"/>
      <c r="L41" s="478" t="s">
        <v>518</v>
      </c>
      <c r="M41" s="479" t="s">
        <v>515</v>
      </c>
      <c r="N41" s="644">
        <v>5</v>
      </c>
      <c r="O41" s="644">
        <v>8</v>
      </c>
      <c r="P41" s="644">
        <v>10</v>
      </c>
      <c r="Q41" s="707"/>
      <c r="R41" s="481">
        <f t="shared" si="0"/>
        <v>23</v>
      </c>
      <c r="S41" s="482">
        <v>100</v>
      </c>
      <c r="T41" s="482" t="s">
        <v>304</v>
      </c>
      <c r="U41" s="483" t="s">
        <v>305</v>
      </c>
      <c r="V41" s="483" t="s">
        <v>306</v>
      </c>
      <c r="W41" s="484">
        <v>100</v>
      </c>
      <c r="X41" s="484"/>
      <c r="Y41" s="484"/>
      <c r="Z41" s="484"/>
    </row>
    <row r="42" spans="1:26" s="485" customFormat="1" ht="20.25" customHeight="1" thickBot="1">
      <c r="A42" s="522" t="s">
        <v>528</v>
      </c>
      <c r="B42" s="373" t="s">
        <v>391</v>
      </c>
      <c r="C42" s="473" t="s">
        <v>303</v>
      </c>
      <c r="D42" s="474"/>
      <c r="E42" s="475">
        <v>1.5</v>
      </c>
      <c r="F42" s="475"/>
      <c r="G42" s="476"/>
      <c r="H42" s="476"/>
      <c r="I42" s="706">
        <f t="shared" si="1"/>
        <v>1.5</v>
      </c>
      <c r="J42" s="478"/>
      <c r="K42" s="421"/>
      <c r="L42" s="478" t="s">
        <v>518</v>
      </c>
      <c r="M42" s="422" t="s">
        <v>515</v>
      </c>
      <c r="N42" s="551">
        <v>5</v>
      </c>
      <c r="O42" s="551">
        <v>8</v>
      </c>
      <c r="P42" s="551">
        <v>10</v>
      </c>
      <c r="Q42" s="551"/>
      <c r="R42" s="481">
        <f t="shared" si="0"/>
        <v>23</v>
      </c>
      <c r="S42" s="482">
        <v>100</v>
      </c>
      <c r="T42" s="482" t="s">
        <v>304</v>
      </c>
      <c r="U42" s="483" t="s">
        <v>305</v>
      </c>
      <c r="V42" s="483" t="s">
        <v>306</v>
      </c>
      <c r="W42" s="484">
        <v>100</v>
      </c>
      <c r="X42" s="484"/>
      <c r="Y42" s="484"/>
      <c r="Z42" s="484"/>
    </row>
    <row r="43" spans="1:26" s="385" customFormat="1" ht="21.75" customHeight="1" thickBot="1">
      <c r="A43" s="522" t="s">
        <v>529</v>
      </c>
      <c r="B43" s="386" t="s">
        <v>514</v>
      </c>
      <c r="C43" s="473" t="s">
        <v>303</v>
      </c>
      <c r="D43" s="474"/>
      <c r="E43" s="475"/>
      <c r="F43" s="475">
        <v>1.5</v>
      </c>
      <c r="G43" s="475"/>
      <c r="H43" s="475"/>
      <c r="I43" s="706">
        <f t="shared" si="1"/>
        <v>1.5</v>
      </c>
      <c r="J43" s="419"/>
      <c r="K43" s="421"/>
      <c r="L43" s="478" t="s">
        <v>518</v>
      </c>
      <c r="M43" s="586" t="s">
        <v>515</v>
      </c>
      <c r="N43" s="644">
        <v>5</v>
      </c>
      <c r="O43" s="644">
        <v>8</v>
      </c>
      <c r="P43" s="644">
        <v>10</v>
      </c>
      <c r="Q43" s="551"/>
      <c r="R43" s="481">
        <f t="shared" si="0"/>
        <v>23</v>
      </c>
      <c r="S43" s="424">
        <v>100</v>
      </c>
      <c r="T43" s="424" t="s">
        <v>304</v>
      </c>
      <c r="U43" s="425" t="s">
        <v>305</v>
      </c>
      <c r="V43" s="425" t="s">
        <v>306</v>
      </c>
      <c r="W43" s="427">
        <v>100</v>
      </c>
      <c r="X43" s="427"/>
      <c r="Y43" s="427"/>
      <c r="Z43" s="427"/>
    </row>
    <row r="44" spans="1:26" s="485" customFormat="1" ht="21.75" customHeight="1" thickBot="1">
      <c r="A44" s="522" t="s">
        <v>530</v>
      </c>
      <c r="B44" s="386" t="s">
        <v>392</v>
      </c>
      <c r="C44" s="473" t="s">
        <v>303</v>
      </c>
      <c r="D44" s="474"/>
      <c r="E44" s="475"/>
      <c r="F44" s="475">
        <v>1.5</v>
      </c>
      <c r="G44" s="475"/>
      <c r="H44" s="475"/>
      <c r="I44" s="706">
        <f t="shared" si="1"/>
        <v>1.5</v>
      </c>
      <c r="J44" s="478"/>
      <c r="K44" s="421"/>
      <c r="L44" s="478" t="s">
        <v>518</v>
      </c>
      <c r="M44" s="422" t="s">
        <v>515</v>
      </c>
      <c r="N44" s="551">
        <v>5</v>
      </c>
      <c r="O44" s="551">
        <v>8</v>
      </c>
      <c r="P44" s="551">
        <v>10</v>
      </c>
      <c r="Q44" s="551"/>
      <c r="R44" s="481">
        <f t="shared" si="0"/>
        <v>23</v>
      </c>
      <c r="S44" s="482">
        <v>100</v>
      </c>
      <c r="T44" s="482" t="s">
        <v>304</v>
      </c>
      <c r="U44" s="483" t="s">
        <v>305</v>
      </c>
      <c r="V44" s="483" t="s">
        <v>306</v>
      </c>
      <c r="W44" s="484">
        <v>100</v>
      </c>
      <c r="X44" s="484"/>
      <c r="Y44" s="484"/>
      <c r="Z44" s="484"/>
    </row>
    <row r="45" spans="1:26" s="485" customFormat="1" ht="22.5" customHeight="1" thickBot="1">
      <c r="A45" s="522" t="s">
        <v>531</v>
      </c>
      <c r="B45" s="389" t="s">
        <v>393</v>
      </c>
      <c r="C45" s="473" t="s">
        <v>303</v>
      </c>
      <c r="D45" s="474"/>
      <c r="E45" s="475"/>
      <c r="F45" s="475"/>
      <c r="G45" s="475">
        <v>1.5</v>
      </c>
      <c r="H45" s="475"/>
      <c r="I45" s="706">
        <f t="shared" si="1"/>
        <v>1.5</v>
      </c>
      <c r="J45" s="478"/>
      <c r="K45" s="421"/>
      <c r="L45" s="478" t="s">
        <v>518</v>
      </c>
      <c r="M45" s="422" t="s">
        <v>515</v>
      </c>
      <c r="N45" s="644">
        <v>5</v>
      </c>
      <c r="O45" s="644">
        <v>8</v>
      </c>
      <c r="P45" s="644">
        <v>10</v>
      </c>
      <c r="Q45" s="551"/>
      <c r="R45" s="481">
        <f t="shared" si="0"/>
        <v>23</v>
      </c>
      <c r="S45" s="482">
        <v>100</v>
      </c>
      <c r="T45" s="482" t="s">
        <v>304</v>
      </c>
      <c r="U45" s="483" t="s">
        <v>305</v>
      </c>
      <c r="V45" s="483" t="s">
        <v>306</v>
      </c>
      <c r="W45" s="484">
        <v>100</v>
      </c>
      <c r="X45" s="484"/>
      <c r="Y45" s="484"/>
      <c r="Z45" s="484"/>
    </row>
    <row r="46" spans="1:26" s="485" customFormat="1" ht="21.75" customHeight="1" thickBot="1">
      <c r="A46" s="522" t="s">
        <v>532</v>
      </c>
      <c r="B46" s="389" t="s">
        <v>394</v>
      </c>
      <c r="C46" s="473" t="s">
        <v>303</v>
      </c>
      <c r="D46" s="474"/>
      <c r="E46" s="475"/>
      <c r="F46" s="475"/>
      <c r="G46" s="475">
        <v>1.5</v>
      </c>
      <c r="H46" s="475"/>
      <c r="I46" s="706">
        <f t="shared" si="1"/>
        <v>1.5</v>
      </c>
      <c r="J46" s="478"/>
      <c r="K46" s="421"/>
      <c r="L46" s="478" t="s">
        <v>518</v>
      </c>
      <c r="M46" s="422" t="s">
        <v>515</v>
      </c>
      <c r="N46" s="551">
        <v>5</v>
      </c>
      <c r="O46" s="551">
        <v>8</v>
      </c>
      <c r="P46" s="551">
        <v>10</v>
      </c>
      <c r="Q46" s="551"/>
      <c r="R46" s="481">
        <f t="shared" si="0"/>
        <v>23</v>
      </c>
      <c r="S46" s="482">
        <v>100</v>
      </c>
      <c r="T46" s="482" t="s">
        <v>304</v>
      </c>
      <c r="U46" s="483" t="s">
        <v>305</v>
      </c>
      <c r="V46" s="483" t="s">
        <v>306</v>
      </c>
      <c r="W46" s="484">
        <v>100</v>
      </c>
      <c r="X46" s="484"/>
      <c r="Y46" s="484"/>
      <c r="Z46" s="484"/>
    </row>
    <row r="47" spans="1:26" s="485" customFormat="1" ht="22.5" customHeight="1" thickBot="1">
      <c r="A47" s="522" t="s">
        <v>533</v>
      </c>
      <c r="B47" s="390" t="s">
        <v>395</v>
      </c>
      <c r="C47" s="473" t="s">
        <v>303</v>
      </c>
      <c r="D47" s="474"/>
      <c r="E47" s="475"/>
      <c r="F47" s="475"/>
      <c r="G47" s="475"/>
      <c r="H47" s="475">
        <v>1.5</v>
      </c>
      <c r="I47" s="706">
        <f t="shared" si="1"/>
        <v>1.5</v>
      </c>
      <c r="J47" s="478"/>
      <c r="K47" s="421"/>
      <c r="L47" s="478" t="s">
        <v>518</v>
      </c>
      <c r="M47" s="422" t="s">
        <v>515</v>
      </c>
      <c r="N47" s="644">
        <v>5</v>
      </c>
      <c r="O47" s="644">
        <v>8</v>
      </c>
      <c r="P47" s="644">
        <v>10</v>
      </c>
      <c r="Q47" s="551"/>
      <c r="R47" s="481">
        <f t="shared" si="0"/>
        <v>23</v>
      </c>
      <c r="S47" s="482">
        <v>100</v>
      </c>
      <c r="T47" s="482" t="s">
        <v>304</v>
      </c>
      <c r="U47" s="483" t="s">
        <v>305</v>
      </c>
      <c r="V47" s="483" t="s">
        <v>306</v>
      </c>
      <c r="W47" s="484">
        <v>100</v>
      </c>
      <c r="X47" s="484"/>
      <c r="Y47" s="484"/>
      <c r="Z47" s="484"/>
    </row>
    <row r="48" spans="1:26" s="485" customFormat="1" ht="22.5" customHeight="1" thickBot="1">
      <c r="A48" s="522" t="s">
        <v>534</v>
      </c>
      <c r="B48" s="390" t="s">
        <v>396</v>
      </c>
      <c r="C48" s="473" t="s">
        <v>303</v>
      </c>
      <c r="D48" s="474"/>
      <c r="E48" s="475"/>
      <c r="F48" s="475"/>
      <c r="G48" s="475"/>
      <c r="H48" s="475">
        <v>1.5</v>
      </c>
      <c r="I48" s="706">
        <f t="shared" ref="I48" si="2">SUM(E48:H48)</f>
        <v>1.5</v>
      </c>
      <c r="J48" s="478"/>
      <c r="K48" s="421"/>
      <c r="L48" s="478" t="s">
        <v>518</v>
      </c>
      <c r="M48" s="422" t="s">
        <v>515</v>
      </c>
      <c r="N48" s="551">
        <v>5</v>
      </c>
      <c r="O48" s="551">
        <v>8</v>
      </c>
      <c r="P48" s="551">
        <v>10</v>
      </c>
      <c r="Q48" s="551"/>
      <c r="R48" s="481">
        <f t="shared" si="0"/>
        <v>23</v>
      </c>
      <c r="S48" s="482">
        <v>100</v>
      </c>
      <c r="T48" s="482" t="s">
        <v>304</v>
      </c>
      <c r="U48" s="483" t="s">
        <v>305</v>
      </c>
      <c r="V48" s="483" t="s">
        <v>306</v>
      </c>
      <c r="W48" s="484">
        <v>100</v>
      </c>
      <c r="X48" s="484"/>
      <c r="Y48" s="484"/>
      <c r="Z48" s="484"/>
    </row>
    <row r="49" spans="1:26" ht="1.5" hidden="1" customHeight="1">
      <c r="A49" s="187" t="s">
        <v>521</v>
      </c>
      <c r="B49" s="156"/>
      <c r="C49" s="489"/>
      <c r="D49" s="490"/>
      <c r="E49" s="491"/>
      <c r="F49" s="491"/>
      <c r="G49" s="491"/>
      <c r="H49" s="491"/>
      <c r="I49" s="708"/>
      <c r="J49" s="310"/>
      <c r="K49" s="287"/>
      <c r="L49" s="310"/>
      <c r="M49" s="696"/>
      <c r="N49" s="289"/>
      <c r="O49" s="289"/>
      <c r="P49" s="289"/>
      <c r="Q49" s="289"/>
      <c r="R49" s="471">
        <f t="shared" si="0"/>
        <v>0</v>
      </c>
      <c r="S49" s="497"/>
      <c r="T49" s="497"/>
      <c r="U49" s="498"/>
      <c r="V49" s="498"/>
      <c r="W49" s="499"/>
      <c r="X49" s="499"/>
      <c r="Y49" s="499"/>
      <c r="Z49" s="499"/>
    </row>
    <row r="50" spans="1:26" ht="32.25" customHeight="1">
      <c r="A50" s="187"/>
      <c r="B50" s="83" t="s">
        <v>397</v>
      </c>
      <c r="C50" s="506"/>
      <c r="D50" s="507"/>
      <c r="E50" s="508"/>
      <c r="F50" s="508"/>
      <c r="G50" s="508"/>
      <c r="H50" s="508"/>
      <c r="I50" s="709"/>
      <c r="J50" s="447"/>
      <c r="K50" s="445"/>
      <c r="L50" s="447"/>
      <c r="M50" s="510"/>
      <c r="N50" s="511"/>
      <c r="O50" s="511"/>
      <c r="P50" s="511"/>
      <c r="Q50" s="511"/>
      <c r="R50" s="512">
        <f t="shared" si="0"/>
        <v>0</v>
      </c>
      <c r="S50" s="450">
        <v>100</v>
      </c>
      <c r="T50" s="451" t="s">
        <v>315</v>
      </c>
      <c r="U50" s="513" t="s">
        <v>316</v>
      </c>
      <c r="V50" s="451" t="s">
        <v>317</v>
      </c>
      <c r="W50" s="452">
        <v>100</v>
      </c>
      <c r="X50" s="452"/>
      <c r="Y50" s="452"/>
      <c r="Z50" s="452"/>
    </row>
    <row r="51" spans="1:26" s="239" customFormat="1" ht="24" customHeight="1">
      <c r="A51" s="555" t="s">
        <v>547</v>
      </c>
      <c r="B51" s="577" t="s">
        <v>1005</v>
      </c>
      <c r="C51" s="192" t="s">
        <v>314</v>
      </c>
      <c r="D51" s="193"/>
      <c r="E51" s="194"/>
      <c r="F51" s="194"/>
      <c r="G51" s="194"/>
      <c r="H51" s="194"/>
      <c r="I51" s="703">
        <f>E52+F53+G54</f>
        <v>7.5</v>
      </c>
      <c r="J51" s="195"/>
      <c r="K51" s="196"/>
      <c r="L51" s="195" t="s">
        <v>519</v>
      </c>
      <c r="M51" s="694" t="s">
        <v>515</v>
      </c>
      <c r="N51" s="67"/>
      <c r="O51" s="67">
        <v>0</v>
      </c>
      <c r="P51" s="67">
        <v>0</v>
      </c>
      <c r="Q51" s="67">
        <v>6</v>
      </c>
      <c r="R51" s="197">
        <f t="shared" si="0"/>
        <v>6</v>
      </c>
      <c r="S51" s="198">
        <v>100</v>
      </c>
      <c r="T51" s="199" t="s">
        <v>315</v>
      </c>
      <c r="U51" s="205" t="s">
        <v>316</v>
      </c>
      <c r="V51" s="199" t="s">
        <v>317</v>
      </c>
      <c r="W51" s="200">
        <v>100</v>
      </c>
      <c r="X51" s="200"/>
      <c r="Y51" s="200"/>
      <c r="Z51" s="200"/>
    </row>
    <row r="52" spans="1:26" ht="20.25" customHeight="1">
      <c r="A52" s="500" t="s">
        <v>632</v>
      </c>
      <c r="B52" s="578" t="s">
        <v>582</v>
      </c>
      <c r="C52" s="192"/>
      <c r="D52" s="193"/>
      <c r="E52" s="194">
        <v>2.5</v>
      </c>
      <c r="F52" s="194"/>
      <c r="G52" s="194"/>
      <c r="H52" s="194"/>
      <c r="I52" s="703"/>
      <c r="J52" s="195"/>
      <c r="K52" s="196"/>
      <c r="L52" s="195"/>
      <c r="M52" s="196"/>
      <c r="N52" s="67"/>
      <c r="O52" s="67"/>
      <c r="P52" s="67"/>
      <c r="Q52" s="67"/>
      <c r="R52" s="67"/>
      <c r="S52" s="198"/>
      <c r="T52" s="199"/>
      <c r="U52" s="203"/>
      <c r="V52" s="203"/>
      <c r="W52" s="200"/>
      <c r="X52" s="200"/>
      <c r="Y52" s="200"/>
      <c r="Z52" s="200"/>
    </row>
    <row r="53" spans="1:26" ht="20.25" customHeight="1">
      <c r="A53" s="500" t="s">
        <v>633</v>
      </c>
      <c r="B53" s="578" t="s">
        <v>583</v>
      </c>
      <c r="C53" s="192"/>
      <c r="D53" s="193"/>
      <c r="E53" s="194"/>
      <c r="F53" s="194">
        <v>2.5</v>
      </c>
      <c r="G53" s="194"/>
      <c r="H53" s="194"/>
      <c r="I53" s="703"/>
      <c r="J53" s="195"/>
      <c r="K53" s="196"/>
      <c r="L53" s="195"/>
      <c r="M53" s="196"/>
      <c r="N53" s="67"/>
      <c r="O53" s="67"/>
      <c r="P53" s="67"/>
      <c r="Q53" s="67"/>
      <c r="R53" s="67"/>
      <c r="S53" s="198"/>
      <c r="T53" s="199"/>
      <c r="U53" s="203"/>
      <c r="V53" s="203"/>
      <c r="W53" s="200"/>
      <c r="X53" s="200"/>
      <c r="Y53" s="200"/>
      <c r="Z53" s="200"/>
    </row>
    <row r="54" spans="1:26" s="307" customFormat="1" ht="20.25" customHeight="1" thickBot="1">
      <c r="A54" s="501" t="s">
        <v>634</v>
      </c>
      <c r="B54" s="579" t="s">
        <v>584</v>
      </c>
      <c r="C54" s="460"/>
      <c r="D54" s="461"/>
      <c r="E54" s="462"/>
      <c r="F54" s="462"/>
      <c r="G54" s="462">
        <v>2.5</v>
      </c>
      <c r="H54" s="462"/>
      <c r="I54" s="704"/>
      <c r="J54" s="396"/>
      <c r="K54" s="398"/>
      <c r="L54" s="396"/>
      <c r="M54" s="398"/>
      <c r="N54" s="302"/>
      <c r="O54" s="302"/>
      <c r="P54" s="302"/>
      <c r="Q54" s="302"/>
      <c r="R54" s="302"/>
      <c r="S54" s="401"/>
      <c r="T54" s="402"/>
      <c r="U54" s="465"/>
      <c r="V54" s="465"/>
      <c r="W54" s="404"/>
      <c r="X54" s="404"/>
      <c r="Y54" s="404"/>
      <c r="Z54" s="404"/>
    </row>
    <row r="55" spans="1:26" s="385" customFormat="1" ht="22.5" customHeight="1" thickBot="1">
      <c r="A55" s="522" t="s">
        <v>548</v>
      </c>
      <c r="B55" s="405" t="s">
        <v>666</v>
      </c>
      <c r="C55" s="516" t="s">
        <v>314</v>
      </c>
      <c r="D55" s="517"/>
      <c r="E55" s="518"/>
      <c r="F55" s="518"/>
      <c r="G55" s="518"/>
      <c r="H55" s="518">
        <v>2.25</v>
      </c>
      <c r="I55" s="710">
        <f t="shared" ref="I55:I56" si="3">SUM(E55:H55)</f>
        <v>2.25</v>
      </c>
      <c r="J55" s="376"/>
      <c r="K55" s="379"/>
      <c r="L55" s="376" t="s">
        <v>518</v>
      </c>
      <c r="M55" s="392" t="s">
        <v>515</v>
      </c>
      <c r="N55" s="381"/>
      <c r="O55" s="381">
        <v>4.5</v>
      </c>
      <c r="P55" s="381">
        <v>4.5</v>
      </c>
      <c r="Q55" s="381"/>
      <c r="R55" s="519">
        <f t="shared" si="0"/>
        <v>9</v>
      </c>
      <c r="S55" s="382">
        <v>100</v>
      </c>
      <c r="T55" s="383" t="s">
        <v>315</v>
      </c>
      <c r="U55" s="406" t="s">
        <v>316</v>
      </c>
      <c r="V55" s="383" t="s">
        <v>317</v>
      </c>
      <c r="W55" s="384">
        <v>100</v>
      </c>
      <c r="X55" s="384"/>
      <c r="Y55" s="384"/>
      <c r="Z55" s="384"/>
    </row>
    <row r="56" spans="1:26" s="385" customFormat="1" ht="24" customHeight="1" thickBot="1">
      <c r="A56" s="522" t="s">
        <v>549</v>
      </c>
      <c r="B56" s="582" t="s">
        <v>667</v>
      </c>
      <c r="C56" s="516" t="s">
        <v>314</v>
      </c>
      <c r="D56" s="517"/>
      <c r="E56" s="518"/>
      <c r="F56" s="518"/>
      <c r="G56" s="518"/>
      <c r="H56" s="518">
        <v>2.25</v>
      </c>
      <c r="I56" s="710">
        <f t="shared" si="3"/>
        <v>2.25</v>
      </c>
      <c r="J56" s="376"/>
      <c r="K56" s="379"/>
      <c r="L56" s="376" t="s">
        <v>518</v>
      </c>
      <c r="M56" s="392" t="s">
        <v>515</v>
      </c>
      <c r="N56" s="381"/>
      <c r="O56" s="381">
        <v>4.5</v>
      </c>
      <c r="P56" s="381">
        <v>4.5</v>
      </c>
      <c r="Q56" s="381"/>
      <c r="R56" s="519">
        <f t="shared" si="0"/>
        <v>9</v>
      </c>
      <c r="S56" s="382">
        <v>100</v>
      </c>
      <c r="T56" s="383" t="s">
        <v>315</v>
      </c>
      <c r="U56" s="406" t="s">
        <v>316</v>
      </c>
      <c r="V56" s="383" t="s">
        <v>317</v>
      </c>
      <c r="W56" s="384">
        <v>100</v>
      </c>
      <c r="X56" s="384"/>
      <c r="Y56" s="384"/>
      <c r="Z56" s="384"/>
    </row>
    <row r="57" spans="1:26" s="385" customFormat="1" ht="24" customHeight="1" thickBot="1">
      <c r="A57" s="522" t="s">
        <v>551</v>
      </c>
      <c r="B57" s="523" t="s">
        <v>359</v>
      </c>
      <c r="C57" s="524"/>
      <c r="D57" s="474"/>
      <c r="E57" s="419"/>
      <c r="F57" s="419"/>
      <c r="G57" s="419"/>
      <c r="H57" s="419"/>
      <c r="I57" s="706"/>
      <c r="J57" s="419"/>
      <c r="K57" s="421"/>
      <c r="L57" s="419"/>
      <c r="M57" s="422"/>
      <c r="N57" s="381"/>
      <c r="O57" s="381"/>
      <c r="P57" s="381"/>
      <c r="Q57" s="381">
        <v>9</v>
      </c>
      <c r="R57" s="481">
        <f>SUM(N57:Q57)</f>
        <v>9</v>
      </c>
      <c r="S57" s="424"/>
      <c r="T57" s="425"/>
      <c r="U57" s="426"/>
      <c r="V57" s="425"/>
      <c r="W57" s="427"/>
      <c r="X57" s="427"/>
      <c r="Y57" s="427"/>
      <c r="Z57" s="427"/>
    </row>
    <row r="58" spans="1:26" s="385" customFormat="1" ht="24" customHeight="1" thickBot="1">
      <c r="A58" s="522" t="s">
        <v>553</v>
      </c>
      <c r="B58" s="526" t="s">
        <v>320</v>
      </c>
      <c r="C58" s="524"/>
      <c r="D58" s="474"/>
      <c r="E58" s="527"/>
      <c r="F58" s="527"/>
      <c r="G58" s="528"/>
      <c r="H58" s="529"/>
      <c r="I58" s="706"/>
      <c r="J58" s="419"/>
      <c r="K58" s="421"/>
      <c r="L58" s="419"/>
      <c r="M58" s="530" t="s">
        <v>517</v>
      </c>
      <c r="N58" s="381"/>
      <c r="O58" s="381">
        <v>26</v>
      </c>
      <c r="P58" s="381"/>
      <c r="Q58" s="381">
        <v>9</v>
      </c>
      <c r="R58" s="481">
        <f>SUM(N58:Q58)</f>
        <v>35</v>
      </c>
      <c r="S58" s="424"/>
      <c r="T58" s="425"/>
      <c r="U58" s="426"/>
      <c r="V58" s="425"/>
      <c r="W58" s="427"/>
      <c r="X58" s="427"/>
      <c r="Y58" s="427"/>
      <c r="Z58" s="427"/>
    </row>
    <row r="59" spans="1:26" ht="14.7">
      <c r="A59" s="185"/>
      <c r="B59" s="360"/>
      <c r="C59" s="525"/>
      <c r="D59" s="467"/>
      <c r="E59" s="360"/>
      <c r="F59" s="360"/>
      <c r="G59" s="360"/>
      <c r="H59" s="360"/>
      <c r="I59" s="469"/>
      <c r="J59" s="310"/>
      <c r="K59" s="287"/>
      <c r="L59" s="310"/>
      <c r="M59" s="412"/>
      <c r="N59" s="413"/>
      <c r="O59" s="414"/>
      <c r="P59" s="414"/>
      <c r="Q59" s="414"/>
      <c r="R59" s="415"/>
      <c r="S59" s="291"/>
      <c r="T59" s="292"/>
      <c r="U59" s="315"/>
      <c r="V59" s="292"/>
      <c r="W59" s="293"/>
      <c r="X59" s="293"/>
      <c r="Y59" s="293"/>
      <c r="Z59" s="293"/>
    </row>
    <row r="60" spans="1:26" ht="14.7">
      <c r="A60" s="185"/>
      <c r="B60" s="51"/>
      <c r="C60" s="44"/>
      <c r="D60" s="91"/>
      <c r="E60" s="51"/>
      <c r="F60" s="51"/>
      <c r="G60" s="51"/>
      <c r="H60" s="51"/>
      <c r="I60" s="152"/>
      <c r="J60" s="51"/>
      <c r="K60" s="44"/>
      <c r="L60" s="51"/>
      <c r="M60" s="81" t="s">
        <v>322</v>
      </c>
      <c r="N60" s="125">
        <f>SUM(N10:N59)</f>
        <v>49</v>
      </c>
      <c r="O60" s="125">
        <f>SUM(O10:O59)</f>
        <v>140</v>
      </c>
      <c r="P60" s="125">
        <f>SUM(P10:P59)</f>
        <v>125</v>
      </c>
      <c r="Q60" s="125">
        <f>SUM(Q10:Q59)</f>
        <v>24</v>
      </c>
      <c r="R60" s="184">
        <f>SUM(N60:Q60)</f>
        <v>338</v>
      </c>
      <c r="S60" s="35"/>
      <c r="T60" s="38"/>
      <c r="U60" s="37"/>
      <c r="V60" s="38"/>
      <c r="W60" s="36"/>
      <c r="X60" s="36"/>
      <c r="Y60" s="36"/>
      <c r="Z60" s="36"/>
    </row>
    <row r="61" spans="1:26" ht="14.7">
      <c r="A61" s="185"/>
      <c r="B61" s="51"/>
      <c r="C61" s="48"/>
      <c r="D61" s="91"/>
      <c r="E61" s="51"/>
      <c r="F61" s="24"/>
      <c r="G61" s="24"/>
      <c r="H61" s="25"/>
      <c r="I61" s="25"/>
      <c r="J61" s="24"/>
      <c r="K61" s="26"/>
      <c r="L61" s="25"/>
      <c r="M61" s="81"/>
      <c r="N61" s="125"/>
      <c r="O61" s="125"/>
      <c r="P61" s="125"/>
      <c r="Q61" s="125"/>
      <c r="R61" s="88"/>
      <c r="S61" s="35"/>
      <c r="T61" s="38"/>
      <c r="U61" s="37"/>
      <c r="V61" s="38"/>
      <c r="W61" s="36"/>
      <c r="X61" s="36"/>
      <c r="Y61" s="36"/>
      <c r="Z61" s="36"/>
    </row>
    <row r="62" spans="1:26" ht="14.7">
      <c r="A62" s="185"/>
      <c r="B62" s="82" t="s">
        <v>400</v>
      </c>
      <c r="C62" s="82"/>
      <c r="D62" s="82"/>
      <c r="E62" s="82"/>
      <c r="F62" s="58"/>
      <c r="G62" s="163" t="s">
        <v>401</v>
      </c>
      <c r="H62" s="27"/>
      <c r="I62" s="27"/>
      <c r="J62" s="27"/>
      <c r="K62" s="27"/>
      <c r="L62" s="27"/>
      <c r="M62" s="165"/>
      <c r="N62" s="177"/>
      <c r="O62" s="177"/>
      <c r="P62" s="177"/>
      <c r="Q62" s="165"/>
      <c r="R62" s="165"/>
      <c r="S62" s="35"/>
      <c r="T62" s="38"/>
      <c r="U62" s="37"/>
      <c r="V62" s="38"/>
      <c r="W62" s="36"/>
      <c r="X62" s="36"/>
      <c r="Y62" s="36"/>
      <c r="Z62" s="36"/>
    </row>
    <row r="63" spans="1:26" ht="14.7">
      <c r="A63" s="185"/>
      <c r="B63" s="82" t="s">
        <v>402</v>
      </c>
      <c r="C63" s="58"/>
      <c r="D63" s="58"/>
      <c r="E63" s="163"/>
      <c r="F63" s="27"/>
      <c r="G63" s="27"/>
      <c r="H63" s="27"/>
      <c r="I63" s="27"/>
      <c r="J63" s="27"/>
      <c r="K63" s="28"/>
      <c r="L63" s="27"/>
      <c r="M63" s="167"/>
      <c r="N63" s="178"/>
      <c r="O63" s="178"/>
      <c r="P63" s="178"/>
      <c r="Q63" s="168"/>
      <c r="R63" s="168"/>
      <c r="S63" s="35"/>
      <c r="T63" s="38"/>
      <c r="U63" s="37"/>
      <c r="V63" s="38"/>
      <c r="W63" s="36"/>
      <c r="X63" s="36"/>
      <c r="Y63" s="36"/>
      <c r="Z63" s="36"/>
    </row>
    <row r="64" spans="1:26" ht="14.7">
      <c r="A64" s="185"/>
      <c r="B64" s="126"/>
      <c r="C64" s="127"/>
      <c r="D64" s="127"/>
      <c r="E64" s="126"/>
      <c r="F64" s="59"/>
      <c r="G64" s="30"/>
      <c r="H64" s="31"/>
      <c r="I64" s="31"/>
      <c r="J64" s="31"/>
      <c r="K64" s="32"/>
      <c r="L64" s="31"/>
      <c r="M64" s="127"/>
      <c r="N64" s="179"/>
      <c r="O64" s="179"/>
      <c r="P64" s="179"/>
      <c r="Q64" s="127"/>
      <c r="R64" s="127"/>
      <c r="S64" s="35"/>
      <c r="T64" s="38"/>
      <c r="U64" s="37"/>
      <c r="V64" s="38"/>
      <c r="W64" s="36"/>
      <c r="X64" s="36"/>
      <c r="Y64" s="36"/>
      <c r="Z64" s="36"/>
    </row>
    <row r="65" spans="1:26" ht="14.7">
      <c r="A65" s="185"/>
      <c r="B65" s="50" t="s">
        <v>403</v>
      </c>
      <c r="C65" s="55"/>
      <c r="D65" s="55">
        <v>30</v>
      </c>
      <c r="E65" s="55">
        <v>8</v>
      </c>
      <c r="F65" s="55">
        <v>8</v>
      </c>
      <c r="G65" s="55">
        <v>8</v>
      </c>
      <c r="H65" s="55">
        <v>6</v>
      </c>
      <c r="I65" s="50"/>
      <c r="J65" s="50"/>
      <c r="K65" s="50"/>
      <c r="L65" s="50"/>
      <c r="M65" s="112"/>
      <c r="N65" s="180"/>
      <c r="O65" s="180"/>
      <c r="P65" s="180"/>
      <c r="Q65" s="112"/>
      <c r="R65" s="112"/>
      <c r="S65" s="35"/>
      <c r="T65" s="38"/>
      <c r="U65" s="37"/>
      <c r="V65" s="38"/>
      <c r="W65" s="36"/>
      <c r="X65" s="36"/>
      <c r="Y65" s="36"/>
      <c r="Z65" s="36"/>
    </row>
    <row r="66" spans="1:26" ht="14.7">
      <c r="A66" s="185"/>
      <c r="B66" s="443" t="s">
        <v>350</v>
      </c>
      <c r="C66" s="444"/>
      <c r="D66" s="445"/>
      <c r="E66" s="446"/>
      <c r="F66" s="446"/>
      <c r="G66" s="446"/>
      <c r="H66" s="446"/>
      <c r="I66" s="446"/>
      <c r="J66" s="447"/>
      <c r="K66" s="445"/>
      <c r="L66" s="447"/>
      <c r="M66" s="159"/>
      <c r="N66" s="181"/>
      <c r="O66" s="181"/>
      <c r="P66" s="181"/>
      <c r="Q66" s="159"/>
      <c r="R66" s="159"/>
      <c r="S66" s="450"/>
      <c r="T66" s="451"/>
      <c r="U66" s="513"/>
      <c r="V66" s="451"/>
      <c r="W66" s="452"/>
      <c r="X66" s="452"/>
      <c r="Y66" s="452"/>
      <c r="Z66" s="452"/>
    </row>
    <row r="67" spans="1:26" s="239" customFormat="1" ht="23.25" customHeight="1">
      <c r="A67" s="555" t="s">
        <v>538</v>
      </c>
      <c r="B67" s="238" t="s">
        <v>1006</v>
      </c>
      <c r="C67" s="153" t="s">
        <v>303</v>
      </c>
      <c r="D67" s="44"/>
      <c r="E67" s="157"/>
      <c r="F67" s="157"/>
      <c r="G67" s="157"/>
      <c r="H67" s="157"/>
      <c r="I67" s="711">
        <f>E68+F69+G70+H71</f>
        <v>1</v>
      </c>
      <c r="J67" s="54"/>
      <c r="K67" s="44"/>
      <c r="L67" s="54" t="s">
        <v>518</v>
      </c>
      <c r="M67" s="158">
        <v>11</v>
      </c>
      <c r="N67" s="128"/>
      <c r="O67" s="128">
        <v>4</v>
      </c>
      <c r="P67" s="128">
        <v>3</v>
      </c>
      <c r="Q67" s="128"/>
      <c r="R67" s="182">
        <f t="shared" ref="R67:R97" si="4">SUM(N67:Q67)</f>
        <v>7</v>
      </c>
      <c r="S67" s="35">
        <v>100</v>
      </c>
      <c r="T67" s="35" t="s">
        <v>304</v>
      </c>
      <c r="U67" s="38" t="s">
        <v>305</v>
      </c>
      <c r="V67" s="38" t="s">
        <v>306</v>
      </c>
      <c r="W67" s="36"/>
      <c r="X67" s="36"/>
      <c r="Y67" s="36"/>
      <c r="Z67" s="36"/>
    </row>
    <row r="68" spans="1:26" ht="18.75" customHeight="1">
      <c r="A68" s="500" t="s">
        <v>635</v>
      </c>
      <c r="B68" s="217" t="s">
        <v>585</v>
      </c>
      <c r="C68" s="153"/>
      <c r="D68" s="91"/>
      <c r="E68" s="157">
        <v>0.25</v>
      </c>
      <c r="F68" s="157"/>
      <c r="G68" s="157"/>
      <c r="H68" s="157"/>
      <c r="I68" s="711"/>
      <c r="J68" s="54"/>
      <c r="K68" s="44"/>
      <c r="L68" s="54"/>
      <c r="M68" s="158"/>
      <c r="N68" s="128"/>
      <c r="O68" s="128"/>
      <c r="P68" s="128"/>
      <c r="Q68" s="128"/>
      <c r="R68" s="67"/>
      <c r="S68" s="35"/>
      <c r="T68" s="175"/>
      <c r="U68" s="176"/>
      <c r="V68" s="176"/>
      <c r="W68" s="36"/>
      <c r="X68" s="36"/>
      <c r="Y68" s="36"/>
      <c r="Z68" s="36"/>
    </row>
    <row r="69" spans="1:26" ht="18.75" customHeight="1">
      <c r="A69" s="500" t="s">
        <v>636</v>
      </c>
      <c r="B69" s="217" t="s">
        <v>586</v>
      </c>
      <c r="C69" s="153"/>
      <c r="D69" s="91"/>
      <c r="E69" s="157"/>
      <c r="F69" s="157">
        <v>0.25</v>
      </c>
      <c r="G69" s="157"/>
      <c r="H69" s="157"/>
      <c r="I69" s="711"/>
      <c r="J69" s="54"/>
      <c r="K69" s="44"/>
      <c r="L69" s="54"/>
      <c r="M69" s="158"/>
      <c r="N69" s="128"/>
      <c r="O69" s="128"/>
      <c r="P69" s="128"/>
      <c r="Q69" s="128"/>
      <c r="R69" s="67"/>
      <c r="S69" s="35"/>
      <c r="T69" s="175"/>
      <c r="U69" s="176"/>
      <c r="V69" s="176"/>
      <c r="W69" s="36"/>
      <c r="X69" s="36"/>
      <c r="Y69" s="36"/>
      <c r="Z69" s="36"/>
    </row>
    <row r="70" spans="1:26" ht="18.75" customHeight="1">
      <c r="A70" s="500" t="s">
        <v>637</v>
      </c>
      <c r="B70" s="217" t="s">
        <v>587</v>
      </c>
      <c r="C70" s="153"/>
      <c r="D70" s="91"/>
      <c r="E70" s="157"/>
      <c r="F70" s="157"/>
      <c r="G70" s="157">
        <v>0.25</v>
      </c>
      <c r="H70" s="157"/>
      <c r="I70" s="711"/>
      <c r="J70" s="54"/>
      <c r="K70" s="44"/>
      <c r="L70" s="54"/>
      <c r="M70" s="158"/>
      <c r="N70" s="128"/>
      <c r="O70" s="128"/>
      <c r="P70" s="128"/>
      <c r="Q70" s="128"/>
      <c r="R70" s="67"/>
      <c r="S70" s="35"/>
      <c r="T70" s="175"/>
      <c r="U70" s="176"/>
      <c r="V70" s="176"/>
      <c r="W70" s="36"/>
      <c r="X70" s="36"/>
      <c r="Y70" s="36"/>
      <c r="Z70" s="36"/>
    </row>
    <row r="71" spans="1:26" s="307" customFormat="1" ht="18.75" customHeight="1" thickBot="1">
      <c r="A71" s="501" t="s">
        <v>638</v>
      </c>
      <c r="B71" s="295" t="s">
        <v>588</v>
      </c>
      <c r="C71" s="502"/>
      <c r="D71" s="503"/>
      <c r="E71" s="504"/>
      <c r="F71" s="504"/>
      <c r="G71" s="504"/>
      <c r="H71" s="504">
        <v>0.25</v>
      </c>
      <c r="I71" s="712"/>
      <c r="J71" s="298"/>
      <c r="K71" s="300"/>
      <c r="L71" s="298"/>
      <c r="M71" s="537"/>
      <c r="N71" s="320"/>
      <c r="O71" s="320"/>
      <c r="P71" s="320"/>
      <c r="Q71" s="320"/>
      <c r="R71" s="302"/>
      <c r="S71" s="304"/>
      <c r="T71" s="538"/>
      <c r="U71" s="539"/>
      <c r="V71" s="539"/>
      <c r="W71" s="306"/>
      <c r="X71" s="306"/>
      <c r="Y71" s="306"/>
      <c r="Z71" s="306"/>
    </row>
    <row r="72" spans="1:26" ht="23.25" customHeight="1">
      <c r="A72" s="187" t="s">
        <v>539</v>
      </c>
      <c r="B72" s="209" t="s">
        <v>1007</v>
      </c>
      <c r="C72" s="466" t="s">
        <v>303</v>
      </c>
      <c r="D72" s="533"/>
      <c r="E72" s="534"/>
      <c r="F72" s="534"/>
      <c r="G72" s="534"/>
      <c r="H72" s="534"/>
      <c r="I72" s="708">
        <f>E73+F74+G75+H76</f>
        <v>1</v>
      </c>
      <c r="J72" s="310"/>
      <c r="K72" s="535"/>
      <c r="L72" s="310" t="s">
        <v>518</v>
      </c>
      <c r="M72" s="536">
        <v>9</v>
      </c>
      <c r="N72" s="313"/>
      <c r="O72" s="313">
        <v>4</v>
      </c>
      <c r="P72" s="313">
        <v>3</v>
      </c>
      <c r="Q72" s="313"/>
      <c r="R72" s="471">
        <f t="shared" si="4"/>
        <v>7</v>
      </c>
      <c r="S72" s="291">
        <v>100</v>
      </c>
      <c r="T72" s="291" t="s">
        <v>304</v>
      </c>
      <c r="U72" s="292" t="s">
        <v>305</v>
      </c>
      <c r="V72" s="292" t="s">
        <v>306</v>
      </c>
      <c r="W72" s="293">
        <v>100</v>
      </c>
      <c r="X72" s="293"/>
      <c r="Y72" s="293"/>
      <c r="Z72" s="293"/>
    </row>
    <row r="73" spans="1:26" ht="18.75" customHeight="1">
      <c r="A73" s="500" t="s">
        <v>639</v>
      </c>
      <c r="B73" s="217" t="s">
        <v>589</v>
      </c>
      <c r="C73" s="153"/>
      <c r="D73" s="91"/>
      <c r="E73" s="157">
        <v>0.25</v>
      </c>
      <c r="F73" s="157"/>
      <c r="G73" s="157"/>
      <c r="H73" s="157"/>
      <c r="I73" s="711"/>
      <c r="J73" s="54"/>
      <c r="K73" s="44"/>
      <c r="L73" s="54"/>
      <c r="M73" s="158"/>
      <c r="N73" s="128"/>
      <c r="O73" s="128"/>
      <c r="P73" s="128"/>
      <c r="Q73" s="128"/>
      <c r="R73" s="67"/>
      <c r="S73" s="35"/>
      <c r="T73" s="175"/>
      <c r="U73" s="176"/>
      <c r="V73" s="176"/>
      <c r="W73" s="36"/>
      <c r="X73" s="36"/>
      <c r="Y73" s="36"/>
      <c r="Z73" s="36"/>
    </row>
    <row r="74" spans="1:26" ht="18.75" customHeight="1">
      <c r="A74" s="500" t="s">
        <v>640</v>
      </c>
      <c r="B74" s="217" t="s">
        <v>590</v>
      </c>
      <c r="C74" s="153"/>
      <c r="D74" s="91"/>
      <c r="E74" s="157"/>
      <c r="F74" s="157">
        <v>0.25</v>
      </c>
      <c r="G74" s="157"/>
      <c r="H74" s="157"/>
      <c r="I74" s="711"/>
      <c r="J74" s="54"/>
      <c r="K74" s="44"/>
      <c r="L74" s="54"/>
      <c r="M74" s="158"/>
      <c r="N74" s="128"/>
      <c r="O74" s="128"/>
      <c r="P74" s="128"/>
      <c r="Q74" s="128"/>
      <c r="R74" s="67"/>
      <c r="S74" s="35"/>
      <c r="T74" s="175"/>
      <c r="U74" s="176"/>
      <c r="V74" s="176"/>
      <c r="W74" s="36"/>
      <c r="X74" s="36"/>
      <c r="Y74" s="36"/>
      <c r="Z74" s="36"/>
    </row>
    <row r="75" spans="1:26" ht="18.75" customHeight="1">
      <c r="A75" s="500" t="s">
        <v>641</v>
      </c>
      <c r="B75" s="217" t="s">
        <v>591</v>
      </c>
      <c r="C75" s="153"/>
      <c r="D75" s="91"/>
      <c r="E75" s="157"/>
      <c r="F75" s="157"/>
      <c r="G75" s="157">
        <v>0.25</v>
      </c>
      <c r="H75" s="157"/>
      <c r="I75" s="711"/>
      <c r="J75" s="54"/>
      <c r="K75" s="44"/>
      <c r="L75" s="54"/>
      <c r="M75" s="158"/>
      <c r="N75" s="128"/>
      <c r="O75" s="128"/>
      <c r="P75" s="128"/>
      <c r="Q75" s="128"/>
      <c r="R75" s="67"/>
      <c r="S75" s="35"/>
      <c r="T75" s="175"/>
      <c r="U75" s="176"/>
      <c r="V75" s="176"/>
      <c r="W75" s="36"/>
      <c r="X75" s="36"/>
      <c r="Y75" s="36"/>
      <c r="Z75" s="36"/>
    </row>
    <row r="76" spans="1:26" s="307" customFormat="1" ht="18.75" customHeight="1" thickBot="1">
      <c r="A76" s="501" t="s">
        <v>642</v>
      </c>
      <c r="B76" s="295" t="s">
        <v>592</v>
      </c>
      <c r="C76" s="502"/>
      <c r="D76" s="503"/>
      <c r="E76" s="504"/>
      <c r="F76" s="504"/>
      <c r="G76" s="504"/>
      <c r="H76" s="504">
        <v>0.25</v>
      </c>
      <c r="I76" s="712"/>
      <c r="J76" s="298"/>
      <c r="K76" s="300"/>
      <c r="L76" s="298"/>
      <c r="M76" s="537"/>
      <c r="N76" s="320"/>
      <c r="O76" s="320"/>
      <c r="P76" s="320"/>
      <c r="Q76" s="320"/>
      <c r="R76" s="302"/>
      <c r="S76" s="304"/>
      <c r="T76" s="538"/>
      <c r="U76" s="539"/>
      <c r="V76" s="539"/>
      <c r="W76" s="306"/>
      <c r="X76" s="306"/>
      <c r="Y76" s="306"/>
      <c r="Z76" s="306"/>
    </row>
    <row r="77" spans="1:26" ht="23.25" customHeight="1">
      <c r="A77" s="187" t="s">
        <v>540</v>
      </c>
      <c r="B77" s="576" t="s">
        <v>1008</v>
      </c>
      <c r="C77" s="466" t="s">
        <v>303</v>
      </c>
      <c r="D77" s="533"/>
      <c r="E77" s="534"/>
      <c r="F77" s="534"/>
      <c r="G77" s="534"/>
      <c r="H77" s="534"/>
      <c r="I77" s="708">
        <f>E78+F79+G80+H81</f>
        <v>1</v>
      </c>
      <c r="J77" s="310"/>
      <c r="K77" s="535"/>
      <c r="L77" s="310" t="s">
        <v>518</v>
      </c>
      <c r="M77" s="536">
        <v>61</v>
      </c>
      <c r="N77" s="313">
        <v>1.5</v>
      </c>
      <c r="O77" s="313">
        <v>2.5</v>
      </c>
      <c r="P77" s="313">
        <v>3</v>
      </c>
      <c r="Q77" s="313"/>
      <c r="R77" s="471">
        <f t="shared" si="4"/>
        <v>7</v>
      </c>
      <c r="S77" s="291">
        <v>100</v>
      </c>
      <c r="T77" s="291" t="s">
        <v>304</v>
      </c>
      <c r="U77" s="292" t="s">
        <v>305</v>
      </c>
      <c r="V77" s="292" t="s">
        <v>306</v>
      </c>
      <c r="W77" s="293">
        <v>100</v>
      </c>
      <c r="X77" s="293"/>
      <c r="Y77" s="293"/>
      <c r="Z77" s="293"/>
    </row>
    <row r="78" spans="1:26" ht="18.75" customHeight="1">
      <c r="A78" s="500" t="s">
        <v>643</v>
      </c>
      <c r="B78" s="217" t="s">
        <v>593</v>
      </c>
      <c r="C78" s="153"/>
      <c r="D78" s="91"/>
      <c r="E78" s="157">
        <v>0.25</v>
      </c>
      <c r="F78" s="157"/>
      <c r="G78" s="157"/>
      <c r="H78" s="157"/>
      <c r="I78" s="711"/>
      <c r="J78" s="54"/>
      <c r="K78" s="44"/>
      <c r="L78" s="54"/>
      <c r="M78" s="158"/>
      <c r="N78" s="128"/>
      <c r="O78" s="128"/>
      <c r="P78" s="128"/>
      <c r="Q78" s="128"/>
      <c r="R78" s="67"/>
      <c r="S78" s="35"/>
      <c r="T78" s="175"/>
      <c r="U78" s="176"/>
      <c r="V78" s="176"/>
      <c r="W78" s="36"/>
      <c r="X78" s="36"/>
      <c r="Y78" s="36"/>
      <c r="Z78" s="36"/>
    </row>
    <row r="79" spans="1:26" ht="18.75" customHeight="1">
      <c r="A79" s="500" t="s">
        <v>644</v>
      </c>
      <c r="B79" s="217" t="s">
        <v>594</v>
      </c>
      <c r="C79" s="153"/>
      <c r="D79" s="91"/>
      <c r="E79" s="157"/>
      <c r="F79" s="157">
        <v>0.25</v>
      </c>
      <c r="G79" s="157"/>
      <c r="H79" s="157"/>
      <c r="I79" s="711"/>
      <c r="J79" s="54"/>
      <c r="K79" s="44"/>
      <c r="L79" s="54"/>
      <c r="M79" s="158"/>
      <c r="N79" s="128"/>
      <c r="O79" s="128"/>
      <c r="P79" s="128"/>
      <c r="Q79" s="128"/>
      <c r="R79" s="67"/>
      <c r="S79" s="35"/>
      <c r="T79" s="175"/>
      <c r="U79" s="176"/>
      <c r="V79" s="176"/>
      <c r="W79" s="36"/>
      <c r="X79" s="36"/>
      <c r="Y79" s="36"/>
      <c r="Z79" s="36"/>
    </row>
    <row r="80" spans="1:26" ht="18.75" customHeight="1">
      <c r="A80" s="500" t="s">
        <v>645</v>
      </c>
      <c r="B80" s="217" t="s">
        <v>595</v>
      </c>
      <c r="C80" s="153"/>
      <c r="D80" s="91"/>
      <c r="E80" s="157"/>
      <c r="F80" s="157"/>
      <c r="G80" s="157">
        <v>0.25</v>
      </c>
      <c r="H80" s="157"/>
      <c r="I80" s="711"/>
      <c r="J80" s="54"/>
      <c r="K80" s="44"/>
      <c r="L80" s="54"/>
      <c r="M80" s="158"/>
      <c r="N80" s="128"/>
      <c r="O80" s="128"/>
      <c r="P80" s="128"/>
      <c r="Q80" s="128"/>
      <c r="R80" s="67"/>
      <c r="S80" s="35"/>
      <c r="T80" s="175"/>
      <c r="U80" s="176"/>
      <c r="V80" s="176"/>
      <c r="W80" s="36"/>
      <c r="X80" s="36"/>
      <c r="Y80" s="36"/>
      <c r="Z80" s="36"/>
    </row>
    <row r="81" spans="1:26" s="307" customFormat="1" ht="18.75" customHeight="1" thickBot="1">
      <c r="A81" s="501" t="s">
        <v>646</v>
      </c>
      <c r="B81" s="295" t="s">
        <v>596</v>
      </c>
      <c r="C81" s="502"/>
      <c r="D81" s="503"/>
      <c r="E81" s="504"/>
      <c r="F81" s="504"/>
      <c r="G81" s="504"/>
      <c r="H81" s="504">
        <v>0.25</v>
      </c>
      <c r="I81" s="712"/>
      <c r="J81" s="298"/>
      <c r="K81" s="300"/>
      <c r="L81" s="298"/>
      <c r="M81" s="537"/>
      <c r="N81" s="320"/>
      <c r="O81" s="320"/>
      <c r="P81" s="320"/>
      <c r="Q81" s="320"/>
      <c r="R81" s="302"/>
      <c r="S81" s="304"/>
      <c r="T81" s="538"/>
      <c r="U81" s="539"/>
      <c r="V81" s="539"/>
      <c r="W81" s="306"/>
      <c r="X81" s="306"/>
      <c r="Y81" s="306"/>
      <c r="Z81" s="306"/>
    </row>
    <row r="82" spans="1:26" ht="23.25" customHeight="1">
      <c r="A82" s="187" t="s">
        <v>541</v>
      </c>
      <c r="B82" s="209" t="s">
        <v>1009</v>
      </c>
      <c r="C82" s="466" t="s">
        <v>303</v>
      </c>
      <c r="D82" s="533"/>
      <c r="E82" s="534"/>
      <c r="F82" s="534"/>
      <c r="G82" s="534"/>
      <c r="H82" s="534"/>
      <c r="I82" s="708">
        <f>E83+F84+G85+H86</f>
        <v>1</v>
      </c>
      <c r="J82" s="310"/>
      <c r="K82" s="287"/>
      <c r="L82" s="310" t="s">
        <v>518</v>
      </c>
      <c r="M82" s="536">
        <v>1</v>
      </c>
      <c r="N82" s="313">
        <v>1.5</v>
      </c>
      <c r="O82" s="313">
        <v>2.5</v>
      </c>
      <c r="P82" s="313">
        <v>3</v>
      </c>
      <c r="Q82" s="313"/>
      <c r="R82" s="471">
        <f t="shared" si="4"/>
        <v>7</v>
      </c>
      <c r="S82" s="291">
        <v>100</v>
      </c>
      <c r="T82" s="291" t="s">
        <v>304</v>
      </c>
      <c r="U82" s="292" t="s">
        <v>305</v>
      </c>
      <c r="V82" s="292" t="s">
        <v>306</v>
      </c>
      <c r="W82" s="293">
        <v>100</v>
      </c>
      <c r="X82" s="293"/>
      <c r="Y82" s="293"/>
      <c r="Z82" s="293"/>
    </row>
    <row r="83" spans="1:26" ht="19.5" customHeight="1">
      <c r="A83" s="500" t="s">
        <v>647</v>
      </c>
      <c r="B83" s="217" t="s">
        <v>597</v>
      </c>
      <c r="C83" s="153"/>
      <c r="D83" s="91"/>
      <c r="E83" s="157">
        <v>0.25</v>
      </c>
      <c r="F83" s="157"/>
      <c r="G83" s="157"/>
      <c r="H83" s="157"/>
      <c r="I83" s="711"/>
      <c r="J83" s="54"/>
      <c r="K83" s="44"/>
      <c r="L83" s="54"/>
      <c r="M83" s="158"/>
      <c r="N83" s="128"/>
      <c r="O83" s="128"/>
      <c r="P83" s="128"/>
      <c r="Q83" s="128"/>
      <c r="R83" s="67"/>
      <c r="S83" s="35"/>
      <c r="T83" s="175"/>
      <c r="U83" s="176"/>
      <c r="V83" s="176"/>
      <c r="W83" s="36"/>
      <c r="X83" s="36"/>
      <c r="Y83" s="36"/>
      <c r="Z83" s="36"/>
    </row>
    <row r="84" spans="1:26" ht="19.5" customHeight="1">
      <c r="A84" s="500" t="s">
        <v>648</v>
      </c>
      <c r="B84" s="217" t="s">
        <v>598</v>
      </c>
      <c r="C84" s="153"/>
      <c r="D84" s="91"/>
      <c r="E84" s="157"/>
      <c r="F84" s="157">
        <v>0.25</v>
      </c>
      <c r="G84" s="157"/>
      <c r="H84" s="157"/>
      <c r="I84" s="711"/>
      <c r="J84" s="54"/>
      <c r="K84" s="44"/>
      <c r="L84" s="54"/>
      <c r="M84" s="158"/>
      <c r="N84" s="128"/>
      <c r="O84" s="128"/>
      <c r="P84" s="128"/>
      <c r="Q84" s="128"/>
      <c r="R84" s="67"/>
      <c r="S84" s="35"/>
      <c r="T84" s="175"/>
      <c r="U84" s="176"/>
      <c r="V84" s="176"/>
      <c r="W84" s="36"/>
      <c r="X84" s="36"/>
      <c r="Y84" s="36"/>
      <c r="Z84" s="36"/>
    </row>
    <row r="85" spans="1:26" ht="19.5" customHeight="1">
      <c r="A85" s="500" t="s">
        <v>649</v>
      </c>
      <c r="B85" s="217" t="s">
        <v>599</v>
      </c>
      <c r="C85" s="153"/>
      <c r="D85" s="91"/>
      <c r="E85" s="157"/>
      <c r="F85" s="157"/>
      <c r="G85" s="157">
        <v>0.25</v>
      </c>
      <c r="H85" s="157"/>
      <c r="I85" s="711"/>
      <c r="J85" s="54"/>
      <c r="K85" s="44"/>
      <c r="L85" s="54"/>
      <c r="M85" s="158"/>
      <c r="N85" s="128"/>
      <c r="O85" s="128"/>
      <c r="P85" s="128"/>
      <c r="Q85" s="128"/>
      <c r="R85" s="67"/>
      <c r="S85" s="35"/>
      <c r="T85" s="175"/>
      <c r="U85" s="176"/>
      <c r="V85" s="176"/>
      <c r="W85" s="36"/>
      <c r="X85" s="36"/>
      <c r="Y85" s="36"/>
      <c r="Z85" s="36"/>
    </row>
    <row r="86" spans="1:26" s="307" customFormat="1" ht="19.5" customHeight="1" thickBot="1">
      <c r="A86" s="501" t="s">
        <v>650</v>
      </c>
      <c r="B86" s="295" t="s">
        <v>600</v>
      </c>
      <c r="C86" s="502"/>
      <c r="D86" s="503"/>
      <c r="E86" s="504"/>
      <c r="F86" s="504"/>
      <c r="G86" s="504"/>
      <c r="H86" s="504">
        <v>0.25</v>
      </c>
      <c r="I86" s="712"/>
      <c r="J86" s="298"/>
      <c r="K86" s="300"/>
      <c r="L86" s="298"/>
      <c r="M86" s="537"/>
      <c r="N86" s="320"/>
      <c r="O86" s="320"/>
      <c r="P86" s="320"/>
      <c r="Q86" s="320"/>
      <c r="R86" s="302"/>
      <c r="S86" s="304"/>
      <c r="T86" s="538"/>
      <c r="U86" s="539"/>
      <c r="V86" s="539"/>
      <c r="W86" s="306"/>
      <c r="X86" s="306"/>
      <c r="Y86" s="306"/>
      <c r="Z86" s="306"/>
    </row>
    <row r="87" spans="1:26" ht="22.5" customHeight="1">
      <c r="A87" s="187" t="s">
        <v>542</v>
      </c>
      <c r="B87" s="209" t="s">
        <v>1010</v>
      </c>
      <c r="C87" s="466" t="s">
        <v>303</v>
      </c>
      <c r="D87" s="533"/>
      <c r="E87" s="534"/>
      <c r="F87" s="534"/>
      <c r="G87" s="534"/>
      <c r="H87" s="534"/>
      <c r="I87" s="708">
        <f>E88+F89+G90+H91</f>
        <v>1</v>
      </c>
      <c r="J87" s="310"/>
      <c r="K87" s="540"/>
      <c r="L87" s="310" t="s">
        <v>518</v>
      </c>
      <c r="M87" s="536" t="s">
        <v>516</v>
      </c>
      <c r="N87" s="313">
        <v>1.5</v>
      </c>
      <c r="O87" s="313">
        <v>2.5</v>
      </c>
      <c r="P87" s="313">
        <v>3</v>
      </c>
      <c r="Q87" s="313"/>
      <c r="R87" s="471">
        <f t="shared" si="4"/>
        <v>7</v>
      </c>
      <c r="S87" s="291">
        <v>100</v>
      </c>
      <c r="T87" s="291" t="s">
        <v>304</v>
      </c>
      <c r="U87" s="292" t="s">
        <v>305</v>
      </c>
      <c r="V87" s="292" t="s">
        <v>306</v>
      </c>
      <c r="W87" s="293">
        <v>100</v>
      </c>
      <c r="X87" s="293"/>
      <c r="Y87" s="293"/>
      <c r="Z87" s="293"/>
    </row>
    <row r="88" spans="1:26" ht="18.75" customHeight="1">
      <c r="A88" s="500" t="s">
        <v>651</v>
      </c>
      <c r="B88" s="217" t="s">
        <v>601</v>
      </c>
      <c r="C88" s="153"/>
      <c r="D88" s="91"/>
      <c r="E88" s="157">
        <v>0.25</v>
      </c>
      <c r="F88" s="157"/>
      <c r="G88" s="157"/>
      <c r="H88" s="157"/>
      <c r="I88" s="711"/>
      <c r="J88" s="54"/>
      <c r="K88" s="44"/>
      <c r="L88" s="54"/>
      <c r="M88" s="158"/>
      <c r="N88" s="128"/>
      <c r="O88" s="128"/>
      <c r="P88" s="128"/>
      <c r="Q88" s="128"/>
      <c r="R88" s="67"/>
      <c r="S88" s="35"/>
      <c r="T88" s="175"/>
      <c r="U88" s="176"/>
      <c r="V88" s="176"/>
      <c r="W88" s="36"/>
      <c r="X88" s="36"/>
      <c r="Y88" s="36"/>
      <c r="Z88" s="36"/>
    </row>
    <row r="89" spans="1:26" ht="18.75" customHeight="1">
      <c r="A89" s="500" t="s">
        <v>652</v>
      </c>
      <c r="B89" s="217" t="s">
        <v>602</v>
      </c>
      <c r="C89" s="153"/>
      <c r="D89" s="91"/>
      <c r="E89" s="157"/>
      <c r="F89" s="157">
        <v>0.25</v>
      </c>
      <c r="G89" s="157"/>
      <c r="H89" s="157"/>
      <c r="I89" s="711"/>
      <c r="J89" s="54"/>
      <c r="K89" s="44"/>
      <c r="L89" s="54"/>
      <c r="M89" s="158"/>
      <c r="N89" s="128"/>
      <c r="O89" s="128"/>
      <c r="P89" s="128"/>
      <c r="Q89" s="128"/>
      <c r="R89" s="67"/>
      <c r="S89" s="35"/>
      <c r="T89" s="175"/>
      <c r="U89" s="176"/>
      <c r="V89" s="176"/>
      <c r="W89" s="36"/>
      <c r="X89" s="36"/>
      <c r="Y89" s="36"/>
      <c r="Z89" s="36"/>
    </row>
    <row r="90" spans="1:26" ht="18.75" customHeight="1">
      <c r="A90" s="500" t="s">
        <v>653</v>
      </c>
      <c r="B90" s="217" t="s">
        <v>603</v>
      </c>
      <c r="C90" s="153"/>
      <c r="D90" s="91"/>
      <c r="E90" s="157"/>
      <c r="F90" s="157"/>
      <c r="G90" s="157">
        <v>0.25</v>
      </c>
      <c r="H90" s="157"/>
      <c r="I90" s="711"/>
      <c r="J90" s="54"/>
      <c r="K90" s="44"/>
      <c r="L90" s="54"/>
      <c r="M90" s="158"/>
      <c r="N90" s="128"/>
      <c r="O90" s="128"/>
      <c r="P90" s="128"/>
      <c r="Q90" s="128"/>
      <c r="R90" s="67"/>
      <c r="S90" s="35"/>
      <c r="T90" s="175"/>
      <c r="U90" s="176"/>
      <c r="V90" s="176"/>
      <c r="W90" s="36"/>
      <c r="X90" s="36"/>
      <c r="Y90" s="36"/>
      <c r="Z90" s="36"/>
    </row>
    <row r="91" spans="1:26" s="307" customFormat="1" ht="18.75" customHeight="1" thickBot="1">
      <c r="A91" s="501" t="s">
        <v>654</v>
      </c>
      <c r="B91" s="295" t="s">
        <v>604</v>
      </c>
      <c r="C91" s="502"/>
      <c r="D91" s="503"/>
      <c r="E91" s="504"/>
      <c r="F91" s="504"/>
      <c r="G91" s="504"/>
      <c r="H91" s="504">
        <v>0.25</v>
      </c>
      <c r="I91" s="712"/>
      <c r="J91" s="298"/>
      <c r="K91" s="300"/>
      <c r="L91" s="298"/>
      <c r="M91" s="537"/>
      <c r="N91" s="320"/>
      <c r="O91" s="320"/>
      <c r="P91" s="320"/>
      <c r="Q91" s="320"/>
      <c r="R91" s="302"/>
      <c r="S91" s="304"/>
      <c r="T91" s="538"/>
      <c r="U91" s="539"/>
      <c r="V91" s="539"/>
      <c r="W91" s="306"/>
      <c r="X91" s="306"/>
      <c r="Y91" s="306"/>
      <c r="Z91" s="306"/>
    </row>
    <row r="92" spans="1:26" ht="24" customHeight="1" thickBot="1">
      <c r="A92" s="187" t="s">
        <v>543</v>
      </c>
      <c r="B92" s="210" t="s">
        <v>404</v>
      </c>
      <c r="C92" s="541" t="s">
        <v>303</v>
      </c>
      <c r="D92" s="542"/>
      <c r="E92" s="543">
        <v>1.5</v>
      </c>
      <c r="F92" s="543"/>
      <c r="G92" s="544"/>
      <c r="H92" s="544"/>
      <c r="I92" s="713">
        <f t="shared" ref="I92:I107" si="5">SUM(E92:H92)</f>
        <v>1.5</v>
      </c>
      <c r="J92" s="545"/>
      <c r="K92" s="546"/>
      <c r="L92" s="545" t="s">
        <v>518</v>
      </c>
      <c r="M92" s="658" t="s">
        <v>515</v>
      </c>
      <c r="N92" s="644">
        <v>3</v>
      </c>
      <c r="O92" s="551">
        <v>4</v>
      </c>
      <c r="P92" s="645">
        <v>6</v>
      </c>
      <c r="Q92" s="551"/>
      <c r="R92" s="649">
        <f t="shared" si="4"/>
        <v>13</v>
      </c>
      <c r="S92" s="547">
        <v>100</v>
      </c>
      <c r="T92" s="547" t="s">
        <v>304</v>
      </c>
      <c r="U92" s="548" t="s">
        <v>305</v>
      </c>
      <c r="V92" s="548" t="s">
        <v>306</v>
      </c>
      <c r="W92" s="549">
        <v>100</v>
      </c>
      <c r="X92" s="549"/>
      <c r="Y92" s="549"/>
      <c r="Z92" s="549"/>
    </row>
    <row r="93" spans="1:26" s="385" customFormat="1" ht="24" customHeight="1" thickBot="1">
      <c r="A93" s="522" t="s">
        <v>544</v>
      </c>
      <c r="B93" s="386" t="s">
        <v>405</v>
      </c>
      <c r="C93" s="473" t="s">
        <v>303</v>
      </c>
      <c r="D93" s="474"/>
      <c r="E93" s="475"/>
      <c r="F93" s="475">
        <v>1.5</v>
      </c>
      <c r="G93" s="475"/>
      <c r="H93" s="475"/>
      <c r="I93" s="706">
        <f t="shared" si="5"/>
        <v>1.5</v>
      </c>
      <c r="J93" s="419"/>
      <c r="K93" s="421"/>
      <c r="L93" s="419" t="s">
        <v>518</v>
      </c>
      <c r="M93" s="422" t="s">
        <v>515</v>
      </c>
      <c r="N93" s="644">
        <v>3</v>
      </c>
      <c r="O93" s="551">
        <v>4</v>
      </c>
      <c r="P93" s="645">
        <v>6</v>
      </c>
      <c r="Q93" s="551"/>
      <c r="R93" s="481">
        <f t="shared" si="4"/>
        <v>13</v>
      </c>
      <c r="S93" s="424">
        <v>100</v>
      </c>
      <c r="T93" s="424" t="s">
        <v>304</v>
      </c>
      <c r="U93" s="425" t="s">
        <v>305</v>
      </c>
      <c r="V93" s="425" t="s">
        <v>306</v>
      </c>
      <c r="W93" s="427">
        <v>100</v>
      </c>
      <c r="X93" s="427"/>
      <c r="Y93" s="427"/>
      <c r="Z93" s="427"/>
    </row>
    <row r="94" spans="1:26" ht="24" customHeight="1" thickBot="1">
      <c r="A94" s="187" t="s">
        <v>545</v>
      </c>
      <c r="B94" s="211" t="s">
        <v>406</v>
      </c>
      <c r="C94" s="541" t="s">
        <v>303</v>
      </c>
      <c r="D94" s="542"/>
      <c r="E94" s="543"/>
      <c r="F94" s="543"/>
      <c r="G94" s="543">
        <v>1.5</v>
      </c>
      <c r="H94" s="543"/>
      <c r="I94" s="713">
        <f t="shared" si="5"/>
        <v>1.5</v>
      </c>
      <c r="J94" s="545"/>
      <c r="K94" s="546"/>
      <c r="L94" s="545" t="s">
        <v>518</v>
      </c>
      <c r="M94" s="559" t="s">
        <v>515</v>
      </c>
      <c r="N94" s="644">
        <v>3</v>
      </c>
      <c r="O94" s="551">
        <v>4</v>
      </c>
      <c r="P94" s="645">
        <v>6</v>
      </c>
      <c r="Q94" s="551"/>
      <c r="R94" s="649">
        <f t="shared" si="4"/>
        <v>13</v>
      </c>
      <c r="S94" s="547">
        <v>100</v>
      </c>
      <c r="T94" s="547" t="s">
        <v>304</v>
      </c>
      <c r="U94" s="548" t="s">
        <v>305</v>
      </c>
      <c r="V94" s="548" t="s">
        <v>306</v>
      </c>
      <c r="W94" s="549">
        <v>100</v>
      </c>
      <c r="X94" s="549"/>
      <c r="Y94" s="549"/>
      <c r="Z94" s="549"/>
    </row>
    <row r="95" spans="1:26" s="385" customFormat="1" ht="24" customHeight="1" thickBot="1">
      <c r="A95" s="522" t="s">
        <v>546</v>
      </c>
      <c r="B95" s="390" t="s">
        <v>407</v>
      </c>
      <c r="C95" s="473" t="s">
        <v>303</v>
      </c>
      <c r="D95" s="553"/>
      <c r="E95" s="475"/>
      <c r="F95" s="475"/>
      <c r="G95" s="475"/>
      <c r="H95" s="475">
        <v>1.5</v>
      </c>
      <c r="I95" s="706">
        <f t="shared" si="5"/>
        <v>1.5</v>
      </c>
      <c r="J95" s="419"/>
      <c r="K95" s="421"/>
      <c r="L95" s="419" t="s">
        <v>518</v>
      </c>
      <c r="M95" s="422" t="s">
        <v>515</v>
      </c>
      <c r="N95" s="644">
        <v>3</v>
      </c>
      <c r="O95" s="551">
        <v>4</v>
      </c>
      <c r="P95" s="645">
        <v>6</v>
      </c>
      <c r="Q95" s="551"/>
      <c r="R95" s="481">
        <f t="shared" si="4"/>
        <v>13</v>
      </c>
      <c r="S95" s="424">
        <v>100</v>
      </c>
      <c r="T95" s="424" t="s">
        <v>304</v>
      </c>
      <c r="U95" s="425" t="s">
        <v>305</v>
      </c>
      <c r="V95" s="425" t="s">
        <v>306</v>
      </c>
      <c r="W95" s="427">
        <v>100</v>
      </c>
      <c r="X95" s="427"/>
      <c r="Y95" s="427"/>
      <c r="Z95" s="427"/>
    </row>
    <row r="96" spans="1:26" ht="30.75" customHeight="1">
      <c r="A96" s="188"/>
      <c r="B96" s="83" t="s">
        <v>397</v>
      </c>
      <c r="C96" s="541" t="s">
        <v>303</v>
      </c>
      <c r="D96" s="554"/>
      <c r="E96" s="543"/>
      <c r="F96" s="543"/>
      <c r="G96" s="543"/>
      <c r="H96" s="543"/>
      <c r="I96" s="713">
        <f t="shared" si="5"/>
        <v>0</v>
      </c>
      <c r="J96" s="545"/>
      <c r="K96" s="546"/>
      <c r="L96" s="545"/>
      <c r="M96" s="559"/>
      <c r="N96" s="697"/>
      <c r="O96" s="8"/>
      <c r="P96" s="697"/>
      <c r="Q96" s="313"/>
      <c r="R96" s="649"/>
      <c r="S96" s="547">
        <v>100</v>
      </c>
      <c r="T96" s="547" t="s">
        <v>304</v>
      </c>
      <c r="U96" s="548" t="s">
        <v>305</v>
      </c>
      <c r="V96" s="548" t="s">
        <v>306</v>
      </c>
      <c r="W96" s="549">
        <v>100</v>
      </c>
      <c r="X96" s="549"/>
      <c r="Y96" s="549"/>
      <c r="Z96" s="549"/>
    </row>
    <row r="97" spans="1:26" s="239" customFormat="1" ht="23.25" customHeight="1">
      <c r="A97" s="555" t="s">
        <v>535</v>
      </c>
      <c r="B97" s="577" t="s">
        <v>1011</v>
      </c>
      <c r="C97" s="153" t="s">
        <v>303</v>
      </c>
      <c r="D97" s="154"/>
      <c r="E97" s="142"/>
      <c r="F97" s="142"/>
      <c r="G97" s="142"/>
      <c r="H97" s="142"/>
      <c r="I97" s="711">
        <f>E98+F99+G100</f>
        <v>3.75</v>
      </c>
      <c r="J97" s="54"/>
      <c r="K97" s="44"/>
      <c r="L97" s="54" t="s">
        <v>519</v>
      </c>
      <c r="M97" s="45" t="s">
        <v>515</v>
      </c>
      <c r="N97" s="511"/>
      <c r="O97" s="686">
        <v>0</v>
      </c>
      <c r="P97" s="687">
        <v>0</v>
      </c>
      <c r="Q97" s="511">
        <v>6</v>
      </c>
      <c r="R97" s="182">
        <f t="shared" si="4"/>
        <v>6</v>
      </c>
      <c r="S97" s="35">
        <v>100</v>
      </c>
      <c r="T97" s="35" t="s">
        <v>304</v>
      </c>
      <c r="U97" s="38" t="s">
        <v>305</v>
      </c>
      <c r="V97" s="38" t="s">
        <v>306</v>
      </c>
      <c r="W97" s="36">
        <v>100</v>
      </c>
      <c r="X97" s="36"/>
      <c r="Y97" s="36"/>
      <c r="Z97" s="36"/>
    </row>
    <row r="98" spans="1:26" ht="19.5" customHeight="1">
      <c r="A98" s="500" t="s">
        <v>655</v>
      </c>
      <c r="B98" s="578" t="s">
        <v>605</v>
      </c>
      <c r="C98" s="153"/>
      <c r="D98" s="91"/>
      <c r="E98" s="142">
        <v>1.25</v>
      </c>
      <c r="F98" s="142"/>
      <c r="G98" s="142"/>
      <c r="H98" s="142"/>
      <c r="I98" s="711"/>
      <c r="J98" s="54"/>
      <c r="K98" s="44"/>
      <c r="L98" s="54"/>
      <c r="M98" s="44"/>
      <c r="N98" s="67"/>
      <c r="O98" s="698"/>
      <c r="P98" s="8"/>
      <c r="Q98" s="67"/>
      <c r="R98" s="67"/>
      <c r="S98" s="35"/>
      <c r="T98" s="38"/>
      <c r="U98" s="176"/>
      <c r="V98" s="176"/>
      <c r="W98" s="36"/>
      <c r="X98" s="36"/>
      <c r="Y98" s="36"/>
      <c r="Z98" s="36"/>
    </row>
    <row r="99" spans="1:26" ht="19.5" customHeight="1">
      <c r="A99" s="500" t="s">
        <v>656</v>
      </c>
      <c r="B99" s="578" t="s">
        <v>606</v>
      </c>
      <c r="C99" s="153"/>
      <c r="D99" s="91"/>
      <c r="E99" s="142"/>
      <c r="F99" s="142">
        <v>1.25</v>
      </c>
      <c r="G99" s="142"/>
      <c r="H99" s="142"/>
      <c r="I99" s="711"/>
      <c r="J99" s="54"/>
      <c r="K99" s="44"/>
      <c r="L99" s="54"/>
      <c r="M99" s="44"/>
      <c r="N99" s="67"/>
      <c r="O99" s="687"/>
      <c r="P99" s="687"/>
      <c r="Q99" s="67"/>
      <c r="R99" s="67"/>
      <c r="S99" s="35"/>
      <c r="T99" s="38"/>
      <c r="U99" s="176"/>
      <c r="V99" s="176"/>
      <c r="W99" s="36"/>
      <c r="X99" s="36"/>
      <c r="Y99" s="36"/>
      <c r="Z99" s="36"/>
    </row>
    <row r="100" spans="1:26" s="307" customFormat="1" ht="19.5" customHeight="1" thickBot="1">
      <c r="A100" s="501" t="s">
        <v>657</v>
      </c>
      <c r="B100" s="579" t="s">
        <v>607</v>
      </c>
      <c r="C100" s="502"/>
      <c r="D100" s="503"/>
      <c r="E100" s="556"/>
      <c r="F100" s="556"/>
      <c r="G100" s="556">
        <v>1.25</v>
      </c>
      <c r="H100" s="556"/>
      <c r="I100" s="712"/>
      <c r="J100" s="298"/>
      <c r="K100" s="300"/>
      <c r="L100" s="298"/>
      <c r="M100" s="300"/>
      <c r="N100" s="302"/>
      <c r="O100" s="688"/>
      <c r="P100" s="688"/>
      <c r="Q100" s="302"/>
      <c r="R100" s="302"/>
      <c r="S100" s="304"/>
      <c r="T100" s="305"/>
      <c r="U100" s="539"/>
      <c r="V100" s="539"/>
      <c r="W100" s="306"/>
      <c r="X100" s="306"/>
      <c r="Y100" s="306"/>
      <c r="Z100" s="306"/>
    </row>
    <row r="101" spans="1:26" ht="23.25" customHeight="1" thickBot="1">
      <c r="A101" s="187" t="s">
        <v>536</v>
      </c>
      <c r="B101" s="558" t="s">
        <v>665</v>
      </c>
      <c r="C101" s="541" t="s">
        <v>303</v>
      </c>
      <c r="D101" s="554"/>
      <c r="E101" s="543"/>
      <c r="F101" s="543"/>
      <c r="G101" s="543"/>
      <c r="H101" s="543">
        <v>0.5</v>
      </c>
      <c r="I101" s="713">
        <f t="shared" si="5"/>
        <v>0.5</v>
      </c>
      <c r="J101" s="545"/>
      <c r="K101" s="546"/>
      <c r="L101" s="545" t="s">
        <v>518</v>
      </c>
      <c r="M101" s="559" t="s">
        <v>515</v>
      </c>
      <c r="N101" s="381"/>
      <c r="O101" s="689">
        <v>3</v>
      </c>
      <c r="P101" s="690">
        <v>3</v>
      </c>
      <c r="Q101" s="381">
        <v>6</v>
      </c>
      <c r="R101" s="649">
        <f>SUM(N101:Q101)</f>
        <v>12</v>
      </c>
      <c r="S101" s="547">
        <v>100</v>
      </c>
      <c r="T101" s="547" t="s">
        <v>304</v>
      </c>
      <c r="U101" s="548" t="s">
        <v>305</v>
      </c>
      <c r="V101" s="548" t="s">
        <v>306</v>
      </c>
      <c r="W101" s="549">
        <v>100</v>
      </c>
      <c r="X101" s="549"/>
      <c r="Y101" s="549"/>
      <c r="Z101" s="549"/>
    </row>
    <row r="102" spans="1:26" s="570" customFormat="1" ht="21" customHeight="1">
      <c r="A102" s="560" t="s">
        <v>537</v>
      </c>
      <c r="B102" s="571" t="s">
        <v>1012</v>
      </c>
      <c r="C102" s="561" t="s">
        <v>303</v>
      </c>
      <c r="D102" s="562"/>
      <c r="E102" s="563"/>
      <c r="F102" s="563"/>
      <c r="G102" s="563"/>
      <c r="H102" s="563"/>
      <c r="I102" s="714">
        <f>E103+F104+G105+H106</f>
        <v>12.75</v>
      </c>
      <c r="J102" s="564"/>
      <c r="K102" s="565"/>
      <c r="L102" s="564" t="s">
        <v>518</v>
      </c>
      <c r="M102" s="699"/>
      <c r="N102" s="289"/>
      <c r="O102" s="691">
        <v>3</v>
      </c>
      <c r="P102" s="692">
        <v>3</v>
      </c>
      <c r="Q102" s="289"/>
      <c r="R102" s="650">
        <f>SUM(N102:Q102)</f>
        <v>6</v>
      </c>
      <c r="S102" s="566">
        <v>100</v>
      </c>
      <c r="T102" s="567" t="s">
        <v>315</v>
      </c>
      <c r="U102" s="568" t="s">
        <v>316</v>
      </c>
      <c r="V102" s="567" t="s">
        <v>317</v>
      </c>
      <c r="W102" s="569">
        <v>100</v>
      </c>
      <c r="X102" s="569"/>
      <c r="Y102" s="569"/>
      <c r="Z102" s="569"/>
    </row>
    <row r="103" spans="1:26" ht="19.5" customHeight="1">
      <c r="A103" s="500" t="s">
        <v>658</v>
      </c>
      <c r="B103" s="638" t="s">
        <v>662</v>
      </c>
      <c r="C103" s="153"/>
      <c r="D103" s="91"/>
      <c r="E103" s="142">
        <v>3.5</v>
      </c>
      <c r="F103" s="142"/>
      <c r="G103" s="142"/>
      <c r="H103" s="142"/>
      <c r="I103" s="711"/>
      <c r="J103" s="54"/>
      <c r="K103" s="44"/>
      <c r="L103" s="54"/>
      <c r="M103" s="44"/>
      <c r="N103" s="67"/>
      <c r="O103" s="687"/>
      <c r="P103" s="687"/>
      <c r="Q103" s="67"/>
      <c r="R103" s="67"/>
      <c r="S103" s="35"/>
      <c r="T103" s="38"/>
      <c r="U103" s="176"/>
      <c r="V103" s="176"/>
      <c r="W103" s="36"/>
      <c r="X103" s="36"/>
      <c r="Y103" s="36"/>
      <c r="Z103" s="36"/>
    </row>
    <row r="104" spans="1:26" ht="19.5" customHeight="1">
      <c r="A104" s="500" t="s">
        <v>659</v>
      </c>
      <c r="B104" s="638" t="s">
        <v>663</v>
      </c>
      <c r="C104" s="153"/>
      <c r="D104" s="91"/>
      <c r="E104" s="142"/>
      <c r="F104" s="142">
        <v>3.5</v>
      </c>
      <c r="G104" s="142"/>
      <c r="H104" s="142"/>
      <c r="I104" s="711"/>
      <c r="J104" s="54"/>
      <c r="K104" s="44"/>
      <c r="L104" s="54"/>
      <c r="M104" s="44"/>
      <c r="N104" s="67"/>
      <c r="O104" s="687"/>
      <c r="P104" s="687"/>
      <c r="Q104" s="67"/>
      <c r="R104" s="67"/>
      <c r="S104" s="35"/>
      <c r="T104" s="38"/>
      <c r="U104" s="176"/>
      <c r="V104" s="176"/>
      <c r="W104" s="36"/>
      <c r="X104" s="36"/>
      <c r="Y104" s="36"/>
      <c r="Z104" s="36"/>
    </row>
    <row r="105" spans="1:26" ht="19.5" customHeight="1">
      <c r="A105" s="500" t="s">
        <v>660</v>
      </c>
      <c r="B105" s="638" t="s">
        <v>663</v>
      </c>
      <c r="C105" s="153"/>
      <c r="D105" s="91"/>
      <c r="E105" s="142"/>
      <c r="F105" s="142"/>
      <c r="G105" s="142">
        <v>3.5</v>
      </c>
      <c r="H105" s="142"/>
      <c r="I105" s="711"/>
      <c r="J105" s="54"/>
      <c r="K105" s="44"/>
      <c r="L105" s="54"/>
      <c r="M105" s="44"/>
      <c r="N105" s="67"/>
      <c r="O105" s="687"/>
      <c r="P105" s="687"/>
      <c r="Q105" s="67"/>
      <c r="R105" s="67"/>
      <c r="S105" s="35"/>
      <c r="T105" s="38"/>
      <c r="U105" s="176"/>
      <c r="V105" s="176"/>
      <c r="W105" s="36"/>
      <c r="X105" s="36"/>
      <c r="Y105" s="36"/>
      <c r="Z105" s="36"/>
    </row>
    <row r="106" spans="1:26" s="307" customFormat="1" ht="19.5" customHeight="1" thickBot="1">
      <c r="A106" s="501" t="s">
        <v>661</v>
      </c>
      <c r="B106" s="639" t="s">
        <v>664</v>
      </c>
      <c r="C106" s="502"/>
      <c r="D106" s="503"/>
      <c r="E106" s="556"/>
      <c r="F106" s="556"/>
      <c r="G106" s="556"/>
      <c r="H106" s="556">
        <v>2.25</v>
      </c>
      <c r="I106" s="712"/>
      <c r="J106" s="298"/>
      <c r="K106" s="300"/>
      <c r="L106" s="298"/>
      <c r="M106" s="300"/>
      <c r="N106" s="302"/>
      <c r="O106" s="688"/>
      <c r="P106" s="688"/>
      <c r="Q106" s="302"/>
      <c r="R106" s="302"/>
      <c r="S106" s="304"/>
      <c r="T106" s="305"/>
      <c r="U106" s="539"/>
      <c r="V106" s="539"/>
      <c r="W106" s="306"/>
      <c r="X106" s="306"/>
      <c r="Y106" s="306"/>
      <c r="Z106" s="306"/>
    </row>
    <row r="107" spans="1:26" ht="23.25" customHeight="1" thickBot="1">
      <c r="A107" s="187" t="s">
        <v>552</v>
      </c>
      <c r="B107" s="581" t="s">
        <v>359</v>
      </c>
      <c r="C107" s="541" t="s">
        <v>303</v>
      </c>
      <c r="D107" s="554"/>
      <c r="E107" s="572"/>
      <c r="F107" s="572"/>
      <c r="G107" s="572"/>
      <c r="H107" s="572"/>
      <c r="I107" s="713">
        <f t="shared" si="5"/>
        <v>0</v>
      </c>
      <c r="J107" s="545"/>
      <c r="K107" s="546"/>
      <c r="L107" s="545"/>
      <c r="M107" s="559"/>
      <c r="N107" s="381"/>
      <c r="O107" s="689">
        <v>6</v>
      </c>
      <c r="P107" s="690">
        <v>6</v>
      </c>
      <c r="Q107" s="381">
        <v>9</v>
      </c>
      <c r="R107" s="649">
        <f>SUM(N107:Q107)</f>
        <v>21</v>
      </c>
      <c r="S107" s="547">
        <v>100</v>
      </c>
      <c r="T107" s="548" t="s">
        <v>315</v>
      </c>
      <c r="U107" s="573" t="s">
        <v>316</v>
      </c>
      <c r="V107" s="548" t="s">
        <v>317</v>
      </c>
      <c r="W107" s="549">
        <v>100</v>
      </c>
      <c r="X107" s="549"/>
      <c r="Y107" s="549"/>
      <c r="Z107" s="549"/>
    </row>
    <row r="108" spans="1:26" s="570" customFormat="1" ht="23.25" customHeight="1">
      <c r="A108" s="560" t="s">
        <v>550</v>
      </c>
      <c r="B108" s="580" t="s">
        <v>974</v>
      </c>
      <c r="C108" s="561" t="s">
        <v>303</v>
      </c>
      <c r="D108" s="562"/>
      <c r="E108" s="563"/>
      <c r="F108" s="563"/>
      <c r="G108" s="563"/>
      <c r="H108" s="563"/>
      <c r="I108" s="714">
        <f>E109+F110+G111+H112</f>
        <v>2</v>
      </c>
      <c r="J108" s="564"/>
      <c r="K108" s="565"/>
      <c r="L108" s="564" t="s">
        <v>518</v>
      </c>
      <c r="M108" s="700" t="s">
        <v>517</v>
      </c>
      <c r="N108" s="289"/>
      <c r="O108" s="697"/>
      <c r="P108" s="8"/>
      <c r="Q108" s="289"/>
      <c r="R108" s="650">
        <f>SUM(N108:Q108)</f>
        <v>0</v>
      </c>
      <c r="S108" s="566">
        <v>100</v>
      </c>
      <c r="T108" s="567" t="s">
        <v>315</v>
      </c>
      <c r="U108" s="568" t="s">
        <v>316</v>
      </c>
      <c r="V108" s="567" t="s">
        <v>317</v>
      </c>
      <c r="W108" s="569">
        <v>100</v>
      </c>
      <c r="X108" s="569"/>
      <c r="Y108" s="569"/>
      <c r="Z108" s="569"/>
    </row>
    <row r="109" spans="1:26" ht="18.75" customHeight="1">
      <c r="A109" s="500" t="s">
        <v>787</v>
      </c>
      <c r="B109" s="40" t="s">
        <v>320</v>
      </c>
      <c r="C109" s="153"/>
      <c r="D109" s="154"/>
      <c r="E109" s="142">
        <v>0.5</v>
      </c>
      <c r="F109" s="142"/>
      <c r="G109" s="142"/>
      <c r="H109" s="142"/>
      <c r="I109" s="711"/>
      <c r="J109" s="54"/>
      <c r="K109" s="44"/>
      <c r="L109" s="54"/>
      <c r="M109" s="701"/>
      <c r="N109" s="67"/>
      <c r="O109" s="67"/>
      <c r="P109" s="67"/>
      <c r="Q109" s="67"/>
      <c r="R109" s="182"/>
      <c r="S109" s="35"/>
      <c r="T109" s="38"/>
      <c r="U109" s="37"/>
      <c r="V109" s="38"/>
      <c r="W109" s="36"/>
      <c r="X109" s="36"/>
      <c r="Y109" s="36"/>
      <c r="Z109" s="36"/>
    </row>
    <row r="110" spans="1:26" ht="18.75" customHeight="1">
      <c r="A110" s="500" t="s">
        <v>788</v>
      </c>
      <c r="B110" s="40" t="s">
        <v>320</v>
      </c>
      <c r="C110" s="153"/>
      <c r="D110" s="154"/>
      <c r="E110" s="142"/>
      <c r="F110" s="142">
        <v>0.5</v>
      </c>
      <c r="G110" s="142"/>
      <c r="H110" s="142"/>
      <c r="I110" s="711"/>
      <c r="J110" s="54"/>
      <c r="K110" s="44"/>
      <c r="L110" s="54"/>
      <c r="M110" s="701"/>
      <c r="N110" s="67"/>
      <c r="O110" s="67"/>
      <c r="P110" s="67"/>
      <c r="Q110" s="67"/>
      <c r="R110" s="182"/>
      <c r="S110" s="35"/>
      <c r="T110" s="38"/>
      <c r="U110" s="37"/>
      <c r="V110" s="38"/>
      <c r="W110" s="36"/>
      <c r="X110" s="36"/>
      <c r="Y110" s="36"/>
      <c r="Z110" s="36"/>
    </row>
    <row r="111" spans="1:26" ht="18.75" customHeight="1">
      <c r="A111" s="500" t="s">
        <v>789</v>
      </c>
      <c r="B111" s="40" t="s">
        <v>320</v>
      </c>
      <c r="C111" s="153"/>
      <c r="D111" s="154"/>
      <c r="E111" s="142"/>
      <c r="F111" s="142"/>
      <c r="G111" s="142">
        <v>0.5</v>
      </c>
      <c r="H111" s="142"/>
      <c r="I111" s="711"/>
      <c r="J111" s="54"/>
      <c r="K111" s="44"/>
      <c r="L111" s="54"/>
      <c r="M111" s="701"/>
      <c r="N111" s="67"/>
      <c r="O111" s="67"/>
      <c r="P111" s="67"/>
      <c r="Q111" s="67"/>
      <c r="R111" s="182"/>
      <c r="S111" s="35"/>
      <c r="T111" s="38"/>
      <c r="U111" s="37"/>
      <c r="V111" s="38"/>
      <c r="W111" s="36"/>
      <c r="X111" s="36"/>
      <c r="Y111" s="36"/>
      <c r="Z111" s="36"/>
    </row>
    <row r="112" spans="1:26" s="307" customFormat="1" ht="18.75" customHeight="1" thickBot="1">
      <c r="A112" s="501" t="s">
        <v>790</v>
      </c>
      <c r="B112" s="574" t="s">
        <v>320</v>
      </c>
      <c r="C112" s="502"/>
      <c r="D112" s="575"/>
      <c r="E112" s="556"/>
      <c r="F112" s="556"/>
      <c r="G112" s="556"/>
      <c r="H112" s="556">
        <v>0.5</v>
      </c>
      <c r="I112" s="712"/>
      <c r="J112" s="298"/>
      <c r="K112" s="300"/>
      <c r="L112" s="298"/>
      <c r="M112" s="702"/>
      <c r="N112" s="302"/>
      <c r="O112" s="302"/>
      <c r="P112" s="302"/>
      <c r="Q112" s="302"/>
      <c r="R112" s="651"/>
      <c r="S112" s="304"/>
      <c r="T112" s="305"/>
      <c r="U112" s="327"/>
      <c r="V112" s="305"/>
      <c r="W112" s="306"/>
      <c r="X112" s="306"/>
      <c r="Y112" s="306"/>
      <c r="Z112" s="306"/>
    </row>
    <row r="113" spans="1:26" ht="14.7">
      <c r="A113" s="166"/>
      <c r="B113" s="57"/>
      <c r="C113" s="77"/>
      <c r="D113" s="154"/>
      <c r="E113" s="57"/>
      <c r="F113" s="57"/>
      <c r="G113" s="57"/>
      <c r="H113" s="57"/>
      <c r="I113" s="152"/>
      <c r="J113" s="41"/>
      <c r="K113" s="44"/>
      <c r="L113" s="41"/>
      <c r="M113" s="81" t="s">
        <v>322</v>
      </c>
      <c r="N113" s="125">
        <f>SUM(N67:N112)</f>
        <v>16.5</v>
      </c>
      <c r="O113" s="125">
        <f>SUM(O67:O112)</f>
        <v>43.5</v>
      </c>
      <c r="P113" s="125">
        <f>SUM(P67:P112)</f>
        <v>51</v>
      </c>
      <c r="Q113" s="125">
        <f>SUM(Q67:Q112)</f>
        <v>21</v>
      </c>
      <c r="R113" s="184">
        <f>SUM(N113:Q113)</f>
        <v>132</v>
      </c>
      <c r="S113" s="35"/>
      <c r="T113" s="38"/>
      <c r="U113" s="37"/>
      <c r="V113" s="38"/>
      <c r="W113" s="36"/>
      <c r="X113" s="36"/>
      <c r="Y113" s="36"/>
      <c r="Z113" s="36"/>
    </row>
    <row r="114" spans="1:26" ht="14.7">
      <c r="A114" s="166"/>
      <c r="B114" s="51"/>
      <c r="C114" s="44"/>
      <c r="D114" s="154"/>
      <c r="E114" s="51"/>
      <c r="F114" s="51"/>
      <c r="G114" s="51"/>
      <c r="H114" s="51"/>
      <c r="I114" s="152"/>
      <c r="J114" s="41"/>
      <c r="K114" s="44"/>
      <c r="L114" s="41"/>
      <c r="M114" s="81"/>
      <c r="N114" s="654"/>
      <c r="O114" s="655"/>
      <c r="P114" s="655"/>
      <c r="Q114" s="655"/>
      <c r="R114" s="656"/>
      <c r="S114" s="35"/>
      <c r="T114" s="38"/>
      <c r="U114" s="37"/>
      <c r="V114" s="38"/>
      <c r="W114" s="36"/>
      <c r="X114" s="36"/>
      <c r="Y114" s="36"/>
      <c r="Z114" s="36"/>
    </row>
    <row r="115" spans="1:26" ht="14.7">
      <c r="A115" s="166"/>
      <c r="B115" s="51"/>
      <c r="C115" s="48"/>
      <c r="D115" s="81"/>
      <c r="E115" s="51"/>
      <c r="F115" s="51"/>
      <c r="G115" s="51"/>
      <c r="H115" s="51"/>
      <c r="I115" s="51"/>
      <c r="J115" s="51"/>
      <c r="K115" s="44"/>
      <c r="L115" s="51"/>
      <c r="M115" s="87" t="s">
        <v>330</v>
      </c>
      <c r="N115" s="143">
        <f>N60+N113</f>
        <v>65.5</v>
      </c>
      <c r="O115" s="143">
        <f>O60+O113</f>
        <v>183.5</v>
      </c>
      <c r="P115" s="143">
        <f>P60+P113</f>
        <v>176</v>
      </c>
      <c r="Q115" s="143">
        <f>Q60+Q113</f>
        <v>45</v>
      </c>
      <c r="R115" s="184">
        <f>SUM(N115:Q115)</f>
        <v>470</v>
      </c>
      <c r="S115" s="35"/>
      <c r="T115" s="38"/>
      <c r="U115" s="37"/>
      <c r="V115" s="38"/>
      <c r="W115" s="36"/>
      <c r="X115" s="36"/>
      <c r="Y115" s="36"/>
      <c r="Z115" s="36"/>
    </row>
    <row r="116" spans="1:26" ht="17.25" customHeight="1">
      <c r="A116" s="85"/>
      <c r="B116" s="89" t="s">
        <v>331</v>
      </c>
      <c r="C116" s="90" t="s">
        <v>332</v>
      </c>
      <c r="D116" s="91"/>
      <c r="E116" s="92"/>
      <c r="F116" s="92"/>
      <c r="G116" s="92"/>
      <c r="H116" s="92"/>
      <c r="I116" s="92"/>
      <c r="J116" s="92"/>
      <c r="K116" s="26"/>
      <c r="L116" s="51"/>
      <c r="M116" s="87"/>
      <c r="N116" s="155"/>
      <c r="O116" s="155"/>
      <c r="P116" s="155"/>
      <c r="Q116" s="155"/>
      <c r="R116" s="88"/>
      <c r="S116" s="35"/>
      <c r="T116" s="38"/>
      <c r="U116" s="37"/>
      <c r="V116" s="38"/>
      <c r="W116" s="36"/>
      <c r="X116" s="36"/>
      <c r="Y116" s="36"/>
      <c r="Z116" s="36"/>
    </row>
    <row r="117" spans="1:26" ht="14.7">
      <c r="A117" s="85"/>
      <c r="B117" s="93" t="s">
        <v>409</v>
      </c>
      <c r="C117" s="90" t="s">
        <v>0</v>
      </c>
      <c r="D117" s="94">
        <v>7</v>
      </c>
      <c r="E117" s="92"/>
      <c r="F117" s="92"/>
      <c r="G117" s="92"/>
      <c r="H117" s="92"/>
      <c r="I117" s="92"/>
      <c r="J117" s="92"/>
      <c r="K117" s="26"/>
      <c r="L117" s="51"/>
      <c r="M117" s="87"/>
      <c r="N117" s="155"/>
      <c r="O117" s="155"/>
      <c r="P117" s="155"/>
      <c r="Q117" s="155"/>
      <c r="R117" s="88"/>
      <c r="S117" s="35"/>
      <c r="T117" s="38"/>
      <c r="U117" s="37"/>
      <c r="V117" s="38"/>
      <c r="W117" s="36"/>
      <c r="X117" s="36"/>
      <c r="Y117" s="36"/>
      <c r="Z117" s="36"/>
    </row>
    <row r="118" spans="1:26" ht="14.7">
      <c r="A118" s="85"/>
      <c r="B118" s="93" t="s">
        <v>410</v>
      </c>
      <c r="C118" s="90" t="s">
        <v>0</v>
      </c>
      <c r="D118" s="94">
        <v>8</v>
      </c>
      <c r="E118" s="92"/>
      <c r="F118" s="92"/>
      <c r="G118" s="92"/>
      <c r="H118" s="92"/>
      <c r="I118" s="92"/>
      <c r="J118" s="92"/>
      <c r="K118" s="26"/>
      <c r="L118" s="51"/>
      <c r="M118" s="87"/>
      <c r="N118" s="155"/>
      <c r="O118" s="155"/>
      <c r="P118" s="155"/>
      <c r="Q118" s="155"/>
      <c r="R118" s="88"/>
      <c r="S118" s="35"/>
      <c r="T118" s="38"/>
      <c r="U118" s="37"/>
      <c r="V118" s="38"/>
      <c r="W118" s="36"/>
      <c r="X118" s="36"/>
      <c r="Y118" s="36"/>
      <c r="Z118" s="36"/>
    </row>
    <row r="119" spans="1:26" ht="14.7">
      <c r="A119" s="85"/>
      <c r="B119" s="89" t="s">
        <v>335</v>
      </c>
      <c r="C119" s="90" t="s">
        <v>332</v>
      </c>
      <c r="D119" s="91"/>
      <c r="E119" s="92"/>
      <c r="F119" s="92"/>
      <c r="G119" s="92"/>
      <c r="H119" s="92"/>
      <c r="I119" s="92"/>
      <c r="J119" s="92"/>
      <c r="K119" s="26"/>
      <c r="L119" s="51"/>
      <c r="M119" s="87"/>
      <c r="N119" s="155"/>
      <c r="O119" s="155"/>
      <c r="P119" s="155"/>
      <c r="Q119" s="155"/>
      <c r="R119" s="88"/>
      <c r="S119" s="35"/>
      <c r="T119" s="38"/>
      <c r="U119" s="37"/>
      <c r="V119" s="38"/>
      <c r="W119" s="36"/>
      <c r="X119" s="36"/>
      <c r="Y119" s="36"/>
      <c r="Z119" s="36"/>
    </row>
    <row r="120" spans="1:26" ht="14.7">
      <c r="A120" s="85"/>
      <c r="B120" s="93" t="s">
        <v>411</v>
      </c>
      <c r="C120" s="90" t="s">
        <v>0</v>
      </c>
      <c r="D120" s="94">
        <v>7</v>
      </c>
      <c r="E120" s="92"/>
      <c r="F120" s="92"/>
      <c r="G120" s="92"/>
      <c r="H120" s="92"/>
      <c r="I120" s="92"/>
      <c r="J120" s="92"/>
      <c r="K120" s="26"/>
      <c r="L120" s="51"/>
      <c r="M120" s="87"/>
      <c r="N120" s="155"/>
      <c r="O120" s="155"/>
      <c r="P120" s="155"/>
      <c r="Q120" s="155"/>
      <c r="R120" s="88"/>
      <c r="S120" s="35"/>
      <c r="T120" s="38"/>
      <c r="U120" s="37"/>
      <c r="V120" s="38"/>
      <c r="W120" s="36"/>
      <c r="X120" s="36"/>
      <c r="Y120" s="36"/>
      <c r="Z120" s="36"/>
    </row>
    <row r="121" spans="1:26" ht="14.7">
      <c r="A121" s="85"/>
      <c r="B121" s="93" t="s">
        <v>412</v>
      </c>
      <c r="C121" s="90" t="s">
        <v>0</v>
      </c>
      <c r="D121" s="94">
        <v>8</v>
      </c>
      <c r="E121" s="92"/>
      <c r="F121" s="92"/>
      <c r="G121" s="92"/>
      <c r="H121" s="92"/>
      <c r="I121" s="92"/>
      <c r="J121" s="92"/>
      <c r="K121" s="26"/>
      <c r="L121" s="51"/>
      <c r="M121" s="87"/>
      <c r="N121" s="155"/>
      <c r="O121" s="155"/>
      <c r="P121" s="155"/>
      <c r="Q121" s="155"/>
      <c r="R121" s="88"/>
      <c r="S121" s="35"/>
      <c r="T121" s="38"/>
      <c r="U121" s="37"/>
      <c r="V121" s="38"/>
      <c r="W121" s="36"/>
      <c r="X121" s="36"/>
      <c r="Y121" s="36"/>
      <c r="Z121" s="36"/>
    </row>
    <row r="122" spans="1:26" ht="27.75" customHeight="1">
      <c r="A122" s="85"/>
      <c r="B122" s="89" t="s">
        <v>338</v>
      </c>
      <c r="C122" s="90" t="s">
        <v>332</v>
      </c>
      <c r="D122" s="91"/>
      <c r="E122" s="92"/>
      <c r="F122" s="92"/>
      <c r="G122" s="92"/>
      <c r="H122" s="92"/>
      <c r="I122" s="92"/>
      <c r="J122" s="92"/>
      <c r="K122" s="26"/>
      <c r="L122" s="51"/>
      <c r="M122" s="87"/>
      <c r="N122" s="155"/>
      <c r="O122" s="155"/>
      <c r="P122" s="155"/>
      <c r="Q122" s="155"/>
      <c r="R122" s="88"/>
      <c r="S122" s="35"/>
      <c r="T122" s="38"/>
      <c r="U122" s="37"/>
      <c r="V122" s="38"/>
      <c r="W122" s="36"/>
      <c r="X122" s="36"/>
      <c r="Y122" s="36"/>
      <c r="Z122" s="36"/>
    </row>
    <row r="123" spans="1:26" ht="14.7">
      <c r="A123" s="85"/>
      <c r="B123" s="93" t="s">
        <v>413</v>
      </c>
      <c r="C123" s="90" t="s">
        <v>0</v>
      </c>
      <c r="D123" s="94">
        <v>7</v>
      </c>
      <c r="E123" s="92"/>
      <c r="F123" s="92"/>
      <c r="G123" s="92"/>
      <c r="H123" s="92"/>
      <c r="I123" s="92"/>
      <c r="J123" s="92"/>
      <c r="K123" s="26"/>
      <c r="L123" s="51"/>
      <c r="M123" s="87"/>
      <c r="N123" s="155"/>
      <c r="O123" s="155"/>
      <c r="P123" s="155"/>
      <c r="Q123" s="155"/>
      <c r="R123" s="88"/>
      <c r="S123" s="35"/>
      <c r="T123" s="38"/>
      <c r="U123" s="37"/>
      <c r="V123" s="38"/>
      <c r="W123" s="36"/>
      <c r="X123" s="36"/>
      <c r="Y123" s="36"/>
      <c r="Z123" s="36"/>
    </row>
    <row r="124" spans="1:26" ht="14.7">
      <c r="A124" s="85"/>
      <c r="B124" s="93" t="s">
        <v>414</v>
      </c>
      <c r="C124" s="90" t="s">
        <v>0</v>
      </c>
      <c r="D124" s="94">
        <v>8</v>
      </c>
      <c r="E124" s="92"/>
      <c r="F124" s="92"/>
      <c r="G124" s="92"/>
      <c r="H124" s="92"/>
      <c r="I124" s="92"/>
      <c r="J124" s="92"/>
      <c r="K124" s="26"/>
      <c r="L124" s="51"/>
      <c r="M124" s="87"/>
      <c r="N124" s="155"/>
      <c r="O124" s="155"/>
      <c r="P124" s="155"/>
      <c r="Q124" s="155"/>
      <c r="R124" s="88"/>
      <c r="S124" s="35"/>
      <c r="T124" s="38"/>
      <c r="U124" s="37"/>
      <c r="V124" s="38"/>
      <c r="W124" s="36"/>
      <c r="X124" s="36"/>
      <c r="Y124" s="36"/>
      <c r="Z124" s="36"/>
    </row>
    <row r="125" spans="1:26" ht="27.75" customHeight="1">
      <c r="A125" s="85"/>
      <c r="B125" s="89" t="s">
        <v>376</v>
      </c>
      <c r="C125" s="90" t="s">
        <v>332</v>
      </c>
      <c r="D125" s="91"/>
      <c r="E125" s="92"/>
      <c r="F125" s="92"/>
      <c r="G125" s="92"/>
      <c r="H125" s="92"/>
      <c r="I125" s="92"/>
      <c r="J125" s="92"/>
      <c r="K125" s="26"/>
      <c r="L125" s="51"/>
      <c r="M125" s="87"/>
      <c r="N125" s="155"/>
      <c r="O125" s="155"/>
      <c r="P125" s="155"/>
      <c r="Q125" s="155"/>
      <c r="R125" s="88"/>
      <c r="S125" s="35"/>
      <c r="T125" s="38"/>
      <c r="U125" s="37"/>
      <c r="V125" s="38"/>
      <c r="W125" s="36"/>
      <c r="X125" s="36"/>
      <c r="Y125" s="36"/>
      <c r="Z125" s="36"/>
    </row>
    <row r="126" spans="1:26" ht="14.7">
      <c r="A126" s="85"/>
      <c r="B126" s="93" t="s">
        <v>415</v>
      </c>
      <c r="C126" s="90" t="s">
        <v>0</v>
      </c>
      <c r="D126" s="94">
        <v>9</v>
      </c>
      <c r="E126" s="92"/>
      <c r="F126" s="92"/>
      <c r="G126" s="92"/>
      <c r="H126" s="92"/>
      <c r="I126" s="92"/>
      <c r="J126" s="92"/>
      <c r="K126" s="26"/>
      <c r="L126" s="51"/>
      <c r="M126" s="87"/>
      <c r="N126" s="155"/>
      <c r="O126" s="155"/>
      <c r="P126" s="155"/>
      <c r="Q126" s="155"/>
      <c r="R126" s="88"/>
      <c r="S126" s="35"/>
      <c r="T126" s="38"/>
      <c r="U126" s="37"/>
      <c r="V126" s="38"/>
      <c r="W126" s="36"/>
      <c r="X126" s="36"/>
      <c r="Y126" s="36"/>
      <c r="Z126" s="36"/>
    </row>
    <row r="127" spans="1:26" ht="14.7">
      <c r="A127" s="85"/>
      <c r="B127" s="93" t="s">
        <v>416</v>
      </c>
      <c r="C127" s="90" t="s">
        <v>0</v>
      </c>
      <c r="D127" s="94">
        <v>6</v>
      </c>
      <c r="E127" s="92"/>
      <c r="F127" s="92"/>
      <c r="G127" s="92"/>
      <c r="H127" s="92"/>
      <c r="I127" s="92"/>
      <c r="J127" s="92"/>
      <c r="K127" s="26"/>
      <c r="L127" s="51"/>
      <c r="M127" s="87"/>
      <c r="N127" s="155"/>
      <c r="O127" s="155"/>
      <c r="P127" s="155"/>
      <c r="Q127" s="155"/>
      <c r="R127" s="88"/>
      <c r="S127" s="35"/>
      <c r="T127" s="38"/>
      <c r="U127" s="37"/>
      <c r="V127" s="38"/>
      <c r="W127" s="36"/>
      <c r="X127" s="36"/>
      <c r="Y127" s="36"/>
      <c r="Z127" s="36"/>
    </row>
    <row r="128" spans="1:26" ht="14.7">
      <c r="A128" s="85"/>
      <c r="B128" s="95" t="s">
        <v>341</v>
      </c>
      <c r="C128" s="96"/>
      <c r="D128" s="97">
        <f>SUM(D117:D127)</f>
        <v>60</v>
      </c>
      <c r="E128" s="92"/>
      <c r="F128" s="92"/>
      <c r="G128" s="92"/>
      <c r="H128" s="92"/>
      <c r="I128" s="92"/>
      <c r="J128" s="92"/>
      <c r="K128" s="26"/>
      <c r="L128" s="51"/>
      <c r="M128" s="87"/>
      <c r="N128" s="155"/>
      <c r="O128" s="155"/>
      <c r="P128" s="155"/>
      <c r="Q128" s="155"/>
      <c r="R128" s="88"/>
      <c r="S128" s="35"/>
      <c r="T128" s="38"/>
      <c r="U128" s="37"/>
      <c r="V128" s="38"/>
      <c r="W128" s="36"/>
      <c r="X128" s="36"/>
      <c r="Y128" s="36"/>
      <c r="Z128" s="36"/>
    </row>
    <row r="129" spans="2:26" ht="14.7">
      <c r="B129" s="82" t="s">
        <v>417</v>
      </c>
      <c r="C129" s="82"/>
      <c r="D129" s="82"/>
      <c r="E129" s="82"/>
      <c r="F129" s="58"/>
      <c r="G129" s="163" t="s">
        <v>418</v>
      </c>
      <c r="H129" s="27"/>
      <c r="I129" s="27"/>
      <c r="J129" s="27"/>
      <c r="K129" s="27"/>
      <c r="L129" s="27"/>
      <c r="M129" s="165"/>
      <c r="N129" s="177"/>
      <c r="O129" s="177"/>
      <c r="P129" s="177"/>
      <c r="Q129" s="165"/>
      <c r="R129" s="165"/>
      <c r="S129" s="35"/>
      <c r="T129" s="38"/>
      <c r="U129" s="37"/>
      <c r="V129" s="38"/>
      <c r="W129" s="36"/>
      <c r="X129" s="36"/>
      <c r="Y129" s="36"/>
      <c r="Z129" s="36"/>
    </row>
    <row r="130" spans="2:26" ht="14.7">
      <c r="B130" s="82" t="s">
        <v>419</v>
      </c>
      <c r="C130" s="58"/>
      <c r="D130" s="58"/>
      <c r="E130" s="163"/>
      <c r="F130" s="27"/>
      <c r="G130" s="27"/>
      <c r="H130" s="27"/>
      <c r="I130" s="27"/>
      <c r="J130" s="27"/>
      <c r="K130" s="27"/>
      <c r="L130" s="27"/>
      <c r="M130" s="164"/>
      <c r="N130" s="183"/>
      <c r="O130" s="183"/>
      <c r="P130" s="183"/>
      <c r="Q130" s="164"/>
      <c r="R130" s="164"/>
      <c r="S130" s="35"/>
      <c r="T130" s="38"/>
      <c r="U130" s="37"/>
      <c r="V130" s="38"/>
      <c r="W130" s="36"/>
      <c r="X130" s="36"/>
      <c r="Y130" s="36"/>
      <c r="Z130" s="36"/>
    </row>
    <row r="131" spans="2:26">
      <c r="N131" s="2"/>
      <c r="O131" s="2"/>
      <c r="P131" s="2"/>
      <c r="Q131" s="2"/>
      <c r="R131" s="2"/>
    </row>
    <row r="132" spans="2:26">
      <c r="N132" s="2"/>
      <c r="O132" s="2"/>
      <c r="P132" s="2"/>
      <c r="Q132" s="2"/>
      <c r="R132" s="2"/>
    </row>
    <row r="133" spans="2:26">
      <c r="N133" s="2"/>
      <c r="O133" s="2"/>
      <c r="P133" s="2"/>
      <c r="Q133" s="2"/>
      <c r="R133" s="2"/>
    </row>
    <row r="134" spans="2:26">
      <c r="N134" s="2"/>
      <c r="O134" s="2"/>
      <c r="P134" s="2"/>
      <c r="Q134" s="2"/>
      <c r="R134" s="2"/>
    </row>
    <row r="135" spans="2:26">
      <c r="N135" s="2"/>
      <c r="O135" s="2"/>
      <c r="P135" s="2"/>
      <c r="Q135" s="2"/>
      <c r="R135" s="2"/>
    </row>
    <row r="136" spans="2:26">
      <c r="S136" s="2"/>
      <c r="T136" s="2"/>
      <c r="U136" s="2"/>
      <c r="V136" s="2"/>
      <c r="W136" s="2"/>
      <c r="X136" s="2"/>
      <c r="Y136" s="2"/>
      <c r="Z136" s="2"/>
    </row>
    <row r="137" spans="2:26">
      <c r="S137" s="2"/>
      <c r="T137" s="2"/>
      <c r="U137" s="2"/>
      <c r="V137" s="2"/>
      <c r="W137" s="2"/>
      <c r="X137" s="2"/>
      <c r="Y137" s="2"/>
      <c r="Z137" s="2"/>
    </row>
    <row r="138" spans="2:26">
      <c r="S138" s="2"/>
      <c r="T138" s="2"/>
      <c r="U138" s="2"/>
      <c r="V138" s="2"/>
      <c r="W138" s="2"/>
      <c r="X138" s="2"/>
      <c r="Y138" s="2"/>
      <c r="Z138" s="2"/>
    </row>
    <row r="139" spans="2:26">
      <c r="S139" s="2"/>
      <c r="T139" s="2"/>
      <c r="U139" s="2"/>
      <c r="V139" s="2"/>
      <c r="W139" s="2"/>
      <c r="X139" s="2"/>
      <c r="Y139" s="2"/>
      <c r="Z139" s="2"/>
    </row>
    <row r="141" spans="2:26">
      <c r="S141" s="1"/>
      <c r="T141" s="1"/>
      <c r="U141" s="1"/>
      <c r="V141" s="1"/>
      <c r="W141" s="1"/>
      <c r="X141" s="1"/>
      <c r="Y141" s="1"/>
      <c r="Z141" s="1"/>
    </row>
    <row r="142" spans="2:26">
      <c r="S142" s="4"/>
      <c r="T142" s="4"/>
      <c r="U142" s="4"/>
      <c r="V142" s="4"/>
      <c r="W142" s="4"/>
      <c r="X142" s="4"/>
      <c r="Y142" s="4"/>
      <c r="Z142" s="4"/>
    </row>
    <row r="143" spans="2:26">
      <c r="S143" s="4"/>
      <c r="T143" s="4"/>
      <c r="U143" s="4"/>
      <c r="V143" s="4"/>
      <c r="W143" s="4"/>
      <c r="X143" s="4"/>
      <c r="Y143" s="4"/>
      <c r="Z143" s="4"/>
    </row>
    <row r="144" spans="2:26">
      <c r="S144" s="1"/>
      <c r="T144" s="1"/>
      <c r="U144" s="1"/>
      <c r="V144" s="1"/>
      <c r="W144" s="1"/>
      <c r="X144" s="1"/>
      <c r="Y144" s="1"/>
      <c r="Z144" s="1"/>
    </row>
    <row r="146" spans="14:26">
      <c r="N146" s="2"/>
      <c r="O146" s="2"/>
      <c r="P146" s="2"/>
      <c r="Q146" s="2"/>
      <c r="R146" s="2"/>
      <c r="S146" s="3"/>
      <c r="T146" s="3"/>
      <c r="U146" s="3"/>
      <c r="V146" s="3"/>
      <c r="W146" s="3"/>
      <c r="X146" s="3"/>
      <c r="Y146" s="3"/>
      <c r="Z146" s="3"/>
    </row>
    <row r="147" spans="14:26">
      <c r="N147" s="2"/>
      <c r="O147" s="2"/>
      <c r="P147" s="2"/>
      <c r="Q147" s="2"/>
      <c r="R147" s="2"/>
      <c r="S147" s="3"/>
      <c r="T147" s="3"/>
      <c r="U147" s="3"/>
      <c r="V147" s="3"/>
      <c r="W147" s="3"/>
      <c r="X147" s="3"/>
      <c r="Y147" s="3"/>
      <c r="Z147" s="3"/>
    </row>
    <row r="148" spans="14:26">
      <c r="N148" s="2"/>
      <c r="O148" s="2"/>
      <c r="P148" s="2"/>
      <c r="Q148" s="2"/>
      <c r="R148" s="2"/>
      <c r="S148" s="3"/>
      <c r="T148" s="3"/>
      <c r="U148" s="3"/>
      <c r="V148" s="3"/>
      <c r="W148" s="3"/>
      <c r="X148" s="3"/>
      <c r="Y148" s="3"/>
      <c r="Z148" s="3"/>
    </row>
    <row r="149" spans="14:26">
      <c r="N149" s="2"/>
      <c r="O149" s="2"/>
      <c r="P149" s="2"/>
      <c r="Q149" s="2"/>
      <c r="R149" s="2"/>
    </row>
    <row r="150" spans="14:26">
      <c r="N150" s="2"/>
      <c r="O150" s="2"/>
      <c r="P150" s="2"/>
      <c r="Q150" s="2"/>
      <c r="R150" s="2"/>
    </row>
    <row r="151" spans="14:26">
      <c r="N151" s="2"/>
      <c r="O151" s="2"/>
      <c r="P151" s="2"/>
      <c r="Q151" s="2"/>
      <c r="R151" s="2"/>
    </row>
    <row r="152" spans="14:26">
      <c r="N152" s="2"/>
      <c r="O152" s="2"/>
      <c r="P152" s="2"/>
      <c r="Q152" s="2"/>
      <c r="R152" s="2"/>
    </row>
    <row r="153" spans="14:26">
      <c r="N153" s="2"/>
      <c r="O153" s="2"/>
      <c r="P153" s="2"/>
      <c r="Q153" s="2"/>
      <c r="R153" s="2"/>
    </row>
    <row r="154" spans="14:26">
      <c r="N154" s="2"/>
      <c r="O154" s="2"/>
      <c r="P154" s="2"/>
      <c r="Q154" s="2"/>
      <c r="R154" s="2"/>
    </row>
    <row r="155" spans="14:26">
      <c r="N155" s="2"/>
      <c r="O155" s="2"/>
      <c r="P155" s="2"/>
      <c r="Q155" s="2"/>
      <c r="R155" s="2"/>
    </row>
    <row r="156" spans="14:26">
      <c r="N156" s="2"/>
      <c r="O156" s="2"/>
      <c r="P156" s="2"/>
      <c r="Q156" s="2"/>
      <c r="R156" s="2"/>
    </row>
    <row r="157" spans="14:26">
      <c r="N157" s="2"/>
      <c r="O157" s="2"/>
      <c r="P157" s="2"/>
      <c r="Q157" s="2"/>
      <c r="R157" s="2"/>
    </row>
    <row r="158" spans="14:26">
      <c r="N158" s="2"/>
      <c r="O158" s="2"/>
      <c r="P158" s="2"/>
      <c r="Q158" s="2"/>
      <c r="R158" s="2"/>
    </row>
    <row r="159" spans="14:26">
      <c r="N159" s="2"/>
      <c r="O159" s="2"/>
      <c r="P159" s="2"/>
      <c r="Q159" s="2"/>
      <c r="R159" s="2"/>
    </row>
    <row r="160" spans="14:26">
      <c r="N160" s="2"/>
      <c r="O160" s="2"/>
      <c r="P160" s="2"/>
      <c r="Q160" s="2"/>
      <c r="R160" s="2"/>
    </row>
    <row r="177" spans="14:26">
      <c r="N177" s="2"/>
      <c r="O177" s="2"/>
      <c r="P177" s="2"/>
      <c r="Q177" s="2"/>
      <c r="R177" s="2"/>
    </row>
    <row r="178" spans="14:26">
      <c r="N178" s="2"/>
      <c r="O178" s="2"/>
      <c r="P178" s="2"/>
      <c r="Q178" s="2"/>
      <c r="R178" s="2"/>
    </row>
    <row r="179" spans="14:26">
      <c r="N179" s="2"/>
      <c r="O179" s="2"/>
      <c r="P179" s="2"/>
      <c r="Q179" s="2"/>
      <c r="R179" s="2"/>
    </row>
    <row r="180" spans="14:26">
      <c r="N180" s="2"/>
      <c r="O180" s="2"/>
      <c r="P180" s="2"/>
      <c r="Q180" s="2"/>
      <c r="R180" s="2"/>
    </row>
    <row r="181" spans="14:26">
      <c r="N181" s="2"/>
      <c r="O181" s="2"/>
      <c r="P181" s="2"/>
      <c r="Q181" s="2"/>
      <c r="R181" s="2"/>
    </row>
    <row r="182" spans="14:26">
      <c r="N182" s="2"/>
      <c r="O182" s="2"/>
      <c r="P182" s="2"/>
      <c r="Q182" s="2"/>
      <c r="R182" s="2"/>
    </row>
    <row r="183" spans="14:26">
      <c r="N183" s="2"/>
      <c r="O183" s="2"/>
      <c r="P183" s="2"/>
      <c r="Q183" s="2"/>
      <c r="R183" s="2"/>
    </row>
    <row r="184" spans="14:26">
      <c r="N184" s="2"/>
      <c r="O184" s="2"/>
      <c r="P184" s="2"/>
      <c r="Q184" s="2"/>
      <c r="R184" s="2"/>
    </row>
    <row r="185" spans="14:26">
      <c r="N185" s="2"/>
      <c r="O185" s="2"/>
      <c r="P185" s="2"/>
      <c r="Q185" s="2"/>
      <c r="R185" s="2"/>
    </row>
    <row r="186" spans="14:26">
      <c r="N186" s="2"/>
      <c r="O186" s="2"/>
      <c r="P186" s="2"/>
      <c r="Q186" s="2"/>
      <c r="R186" s="2"/>
    </row>
    <row r="187" spans="14:26">
      <c r="N187" s="2"/>
      <c r="O187" s="2"/>
      <c r="P187" s="2"/>
      <c r="Q187" s="2"/>
      <c r="R187" s="2"/>
    </row>
    <row r="188" spans="14:26">
      <c r="N188" s="2"/>
      <c r="O188" s="2"/>
      <c r="P188" s="2"/>
      <c r="Q188" s="2"/>
      <c r="R188" s="2"/>
    </row>
    <row r="189" spans="14:26">
      <c r="N189" s="2"/>
      <c r="O189" s="2"/>
      <c r="P189" s="2"/>
      <c r="Q189" s="2"/>
      <c r="R189" s="2"/>
    </row>
    <row r="190" spans="14:26">
      <c r="S190" s="2"/>
      <c r="T190" s="2"/>
      <c r="U190" s="2"/>
      <c r="V190" s="2"/>
      <c r="W190" s="2"/>
      <c r="X190" s="2"/>
      <c r="Y190" s="2"/>
      <c r="Z190" s="2"/>
    </row>
    <row r="191" spans="14:26">
      <c r="S191" s="2"/>
      <c r="T191" s="2"/>
      <c r="U191" s="2"/>
      <c r="V191" s="2"/>
      <c r="W191" s="2"/>
      <c r="X191" s="2"/>
      <c r="Y191" s="2"/>
      <c r="Z191" s="2"/>
    </row>
    <row r="192" spans="14:26">
      <c r="S192" s="2"/>
      <c r="T192" s="2"/>
      <c r="U192" s="2"/>
      <c r="V192" s="2"/>
      <c r="W192" s="2"/>
      <c r="X192" s="2"/>
      <c r="Y192" s="2"/>
      <c r="Z192" s="2"/>
    </row>
    <row r="193" spans="14:26">
      <c r="S193" s="2"/>
      <c r="T193" s="2"/>
      <c r="U193" s="2"/>
      <c r="V193" s="2"/>
      <c r="W193" s="2"/>
      <c r="X193" s="2"/>
      <c r="Y193" s="2"/>
      <c r="Z193" s="2"/>
    </row>
    <row r="194" spans="14:26">
      <c r="S194" s="2"/>
      <c r="T194" s="2"/>
      <c r="U194" s="2"/>
      <c r="V194" s="2"/>
      <c r="W194" s="2"/>
      <c r="X194" s="2"/>
      <c r="Y194" s="2"/>
      <c r="Z194" s="2"/>
    </row>
    <row r="195" spans="14:26">
      <c r="S195" s="2"/>
      <c r="T195" s="2"/>
      <c r="U195" s="2"/>
      <c r="V195" s="2"/>
      <c r="W195" s="2"/>
      <c r="X195" s="2"/>
      <c r="Y195" s="2"/>
      <c r="Z195" s="2"/>
    </row>
    <row r="196" spans="14:26">
      <c r="S196" s="2"/>
      <c r="T196" s="2"/>
      <c r="U196" s="2"/>
      <c r="V196" s="2"/>
      <c r="W196" s="2"/>
      <c r="X196" s="2"/>
      <c r="Y196" s="2"/>
      <c r="Z196" s="2"/>
    </row>
    <row r="197" spans="14:26">
      <c r="S197" s="2"/>
      <c r="T197" s="2"/>
      <c r="U197" s="2"/>
      <c r="V197" s="2"/>
      <c r="W197" s="2"/>
      <c r="X197" s="2"/>
      <c r="Y197" s="2"/>
      <c r="Z197" s="2"/>
    </row>
    <row r="198" spans="14:26">
      <c r="S198" s="2"/>
      <c r="T198" s="2"/>
      <c r="U198" s="2"/>
      <c r="V198" s="2"/>
      <c r="W198" s="2"/>
      <c r="X198" s="2"/>
      <c r="Y198" s="2"/>
      <c r="Z198" s="2"/>
    </row>
    <row r="199" spans="14:26">
      <c r="N199" s="2"/>
      <c r="O199" s="2"/>
      <c r="P199" s="2"/>
      <c r="Q199" s="2"/>
      <c r="R199" s="2"/>
    </row>
    <row r="200" spans="14:26">
      <c r="N200" s="2"/>
      <c r="O200" s="2"/>
      <c r="P200" s="2"/>
      <c r="Q200" s="2"/>
      <c r="R200" s="2"/>
    </row>
    <row r="201" spans="14:26">
      <c r="N201" s="2"/>
      <c r="O201" s="2"/>
      <c r="P201" s="2"/>
      <c r="Q201" s="2"/>
      <c r="R201" s="2"/>
    </row>
    <row r="202" spans="14:26">
      <c r="N202" s="2"/>
      <c r="O202" s="2"/>
      <c r="P202" s="2"/>
      <c r="Q202" s="2"/>
      <c r="R202" s="2"/>
      <c r="S202" s="7"/>
      <c r="T202" s="7"/>
      <c r="U202" s="7"/>
      <c r="V202" s="7"/>
      <c r="W202" s="7"/>
      <c r="X202" s="7"/>
      <c r="Y202" s="7"/>
      <c r="Z202" s="7"/>
    </row>
    <row r="203" spans="14:26">
      <c r="N203" s="2"/>
      <c r="O203" s="2"/>
      <c r="P203" s="2"/>
      <c r="Q203" s="2"/>
      <c r="R203" s="2"/>
      <c r="S203" s="7"/>
      <c r="T203" s="7"/>
      <c r="U203" s="7"/>
      <c r="V203" s="7"/>
      <c r="W203" s="7"/>
      <c r="X203" s="7"/>
      <c r="Y203" s="7"/>
      <c r="Z203" s="7"/>
    </row>
    <row r="204" spans="14:26">
      <c r="N204" s="2"/>
      <c r="O204" s="2"/>
      <c r="P204" s="2"/>
      <c r="Q204" s="2"/>
      <c r="R204" s="2"/>
      <c r="S204" s="7"/>
      <c r="T204" s="7"/>
      <c r="U204" s="7"/>
      <c r="V204" s="7"/>
      <c r="W204" s="7"/>
      <c r="X204" s="7"/>
      <c r="Y204" s="7"/>
      <c r="Z204" s="7"/>
    </row>
    <row r="205" spans="14:26">
      <c r="N205" s="2"/>
      <c r="O205" s="2"/>
      <c r="P205" s="2"/>
      <c r="Q205" s="2"/>
      <c r="R205" s="2"/>
      <c r="S205" s="7"/>
      <c r="T205" s="7"/>
      <c r="U205" s="7"/>
      <c r="V205" s="7"/>
      <c r="W205" s="7"/>
      <c r="X205" s="7"/>
      <c r="Y205" s="7"/>
      <c r="Z205" s="7"/>
    </row>
    <row r="206" spans="14:26">
      <c r="N206" s="2"/>
      <c r="O206" s="2"/>
      <c r="P206" s="2"/>
      <c r="Q206" s="2"/>
      <c r="R206" s="2"/>
      <c r="S206" s="7"/>
      <c r="T206" s="7"/>
      <c r="U206" s="7"/>
      <c r="V206" s="7"/>
      <c r="W206" s="7"/>
      <c r="X206" s="7"/>
      <c r="Y206" s="7"/>
      <c r="Z206" s="7"/>
    </row>
    <row r="207" spans="14:26">
      <c r="N207" s="2"/>
      <c r="O207" s="2"/>
      <c r="P207" s="2"/>
      <c r="Q207" s="2"/>
      <c r="R207" s="2"/>
    </row>
    <row r="208" spans="14:26">
      <c r="N208" s="2"/>
      <c r="O208" s="2"/>
      <c r="P208" s="2"/>
      <c r="Q208" s="2"/>
      <c r="R208" s="2"/>
    </row>
    <row r="241" spans="14:26">
      <c r="N241" s="2"/>
      <c r="O241" s="2"/>
      <c r="P241" s="2"/>
      <c r="Q241" s="2"/>
      <c r="R241" s="2"/>
    </row>
    <row r="242" spans="14:26">
      <c r="N242" s="2"/>
      <c r="O242" s="2"/>
      <c r="P242" s="2"/>
      <c r="Q242" s="2"/>
      <c r="R242" s="2"/>
    </row>
    <row r="243" spans="14:26">
      <c r="N243" s="2"/>
      <c r="O243" s="2"/>
      <c r="P243" s="2"/>
      <c r="Q243" s="2"/>
      <c r="R243" s="2"/>
    </row>
    <row r="244" spans="14:26">
      <c r="N244" s="2"/>
      <c r="O244" s="2"/>
      <c r="P244" s="2"/>
      <c r="Q244" s="2"/>
      <c r="R244" s="2"/>
    </row>
    <row r="245" spans="14:26">
      <c r="N245" s="2"/>
      <c r="O245" s="2"/>
      <c r="P245" s="2"/>
      <c r="Q245" s="2"/>
      <c r="R245" s="2"/>
    </row>
    <row r="246" spans="14:26">
      <c r="N246" s="2"/>
      <c r="O246" s="2"/>
      <c r="P246" s="2"/>
      <c r="Q246" s="2"/>
      <c r="R246" s="2"/>
    </row>
    <row r="247" spans="14:26">
      <c r="N247" s="2"/>
      <c r="O247" s="2"/>
      <c r="P247" s="2"/>
      <c r="Q247" s="2"/>
      <c r="R247" s="2"/>
    </row>
    <row r="248" spans="14:26">
      <c r="N248" s="2"/>
      <c r="O248" s="2"/>
      <c r="P248" s="2"/>
      <c r="Q248" s="2"/>
      <c r="R248" s="2"/>
    </row>
    <row r="249" spans="14:26">
      <c r="N249" s="2"/>
      <c r="O249" s="2"/>
      <c r="P249" s="2"/>
      <c r="Q249" s="2"/>
      <c r="R249" s="2"/>
    </row>
    <row r="250" spans="14:26">
      <c r="N250" s="2"/>
      <c r="O250" s="2"/>
      <c r="P250" s="2"/>
      <c r="Q250" s="2"/>
      <c r="R250" s="2"/>
    </row>
    <row r="251" spans="14:26">
      <c r="N251" s="2"/>
      <c r="O251" s="2"/>
      <c r="P251" s="2"/>
      <c r="Q251" s="2"/>
      <c r="R251" s="2"/>
    </row>
    <row r="252" spans="14:26">
      <c r="S252" s="2"/>
      <c r="T252" s="2"/>
      <c r="U252" s="2"/>
      <c r="V252" s="2"/>
      <c r="W252" s="2"/>
      <c r="X252" s="2"/>
      <c r="Y252" s="2"/>
      <c r="Z252" s="2"/>
    </row>
    <row r="253" spans="14:26">
      <c r="S253" s="2"/>
      <c r="T253" s="2"/>
      <c r="U253" s="2"/>
      <c r="V253" s="2"/>
      <c r="W253" s="2"/>
      <c r="X253" s="2"/>
      <c r="Y253" s="2"/>
      <c r="Z253" s="2"/>
    </row>
    <row r="254" spans="14:26">
      <c r="S254" s="2"/>
      <c r="T254" s="2"/>
      <c r="U254" s="2"/>
      <c r="V254" s="2"/>
      <c r="W254" s="2"/>
      <c r="X254" s="2"/>
      <c r="Y254" s="2"/>
      <c r="Z254" s="2"/>
    </row>
    <row r="255" spans="14:26">
      <c r="S255" s="2"/>
      <c r="T255" s="2"/>
      <c r="U255" s="2"/>
      <c r="V255" s="2"/>
      <c r="W255" s="2"/>
      <c r="X255" s="2"/>
      <c r="Y255" s="2"/>
      <c r="Z255" s="2"/>
    </row>
    <row r="256" spans="14:26">
      <c r="S256" s="2"/>
      <c r="T256" s="2"/>
      <c r="U256" s="2"/>
      <c r="V256" s="2"/>
      <c r="W256" s="2"/>
      <c r="X256" s="2"/>
      <c r="Y256" s="2"/>
      <c r="Z256" s="2"/>
    </row>
  </sheetData>
  <mergeCells count="15">
    <mergeCell ref="C1:R1"/>
    <mergeCell ref="M6:M8"/>
    <mergeCell ref="K6:K8"/>
    <mergeCell ref="J6:J8"/>
    <mergeCell ref="L6:L8"/>
    <mergeCell ref="E6:E8"/>
    <mergeCell ref="F6:F8"/>
    <mergeCell ref="G6:G8"/>
    <mergeCell ref="H6:H8"/>
    <mergeCell ref="I6:I8"/>
    <mergeCell ref="B6:B8"/>
    <mergeCell ref="C6:C8"/>
    <mergeCell ref="D6:D8"/>
    <mergeCell ref="N6:P6"/>
    <mergeCell ref="Q6:Q7"/>
  </mergeCells>
  <conditionalFormatting sqref="B1:B4 E6:H6">
    <cfRule type="expression" dxfId="0" priority="3">
      <formula>LEN($B:$B)&gt;60</formula>
    </cfRule>
  </conditionalFormatting>
  <dataValidations count="1">
    <dataValidation type="textLength" errorStyle="warning" operator="lessThan" allowBlank="1" showErrorMessage="1" errorTitle="dépassement" error="Attention, les intitulés ne doivent pas dépasser 60 caractères" sqref="E6 G6:H6 B1:B4" xr:uid="{00000000-0002-0000-0700-000000000000}">
      <formula1>61</formula1>
    </dataValidation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8" scale="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B5" sqref="B5"/>
    </sheetView>
  </sheetViews>
  <sheetFormatPr baseColWidth="10" defaultRowHeight="12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421DC8273DA43B0183DE21DBAC000" ma:contentTypeVersion="4" ma:contentTypeDescription="Crée un document." ma:contentTypeScope="" ma:versionID="811434ceebb40de90bac7f3fb65c3614">
  <xsd:schema xmlns:xsd="http://www.w3.org/2001/XMLSchema" xmlns:xs="http://www.w3.org/2001/XMLSchema" xmlns:p="http://schemas.microsoft.com/office/2006/metadata/properties" xmlns:ns2="a241d79b-be5d-4c14-98a6-d48f0a390245" xmlns:ns3="ea2cff9e-f0b8-4e06-8276-3ab28d495d82" targetNamespace="http://schemas.microsoft.com/office/2006/metadata/properties" ma:root="true" ma:fieldsID="e2b17fe325e88cc89c4af4704c0fbe12" ns2:_="" ns3:_="">
    <xsd:import namespace="a241d79b-be5d-4c14-98a6-d48f0a390245"/>
    <xsd:import namespace="ea2cff9e-f0b8-4e06-8276-3ab28d495d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1d79b-be5d-4c14-98a6-d48f0a3902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cff9e-f0b8-4e06-8276-3ab28d495d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B0522C-704B-48A0-A0F3-4DAD1A647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B7CB7-9D6C-4407-94EC-0D36A19AA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1d79b-be5d-4c14-98a6-d48f0a390245"/>
    <ds:schemaRef ds:uri="ea2cff9e-f0b8-4e06-8276-3ab28d495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96364-172B-4939-85C5-60FBFD5CE9FB}">
  <ds:schemaRefs>
    <ds:schemaRef ds:uri="http://www.w3.org/XML/1998/namespace"/>
    <ds:schemaRef ds:uri="http://purl.org/dc/elements/1.1/"/>
    <ds:schemaRef ds:uri="http://purl.org/dc/terms/"/>
    <ds:schemaRef ds:uri="ea2cff9e-f0b8-4e06-8276-3ab28d495d8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241d79b-be5d-4c14-98a6-d48f0a390245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CNU</vt:lpstr>
      <vt:lpstr>Rappel régle.-dates conseils</vt:lpstr>
      <vt:lpstr>BUT1 - 24_25 </vt:lpstr>
      <vt:lpstr>BUT2 Parcours PCLG FI - 24_25</vt:lpstr>
      <vt:lpstr>choix</vt:lpstr>
      <vt:lpstr>BUT2 Parcours PCLG FA 24_25</vt:lpstr>
      <vt:lpstr>BUT3 Parcours PCLG FI - 24_25</vt:lpstr>
      <vt:lpstr>BUT3 Parcours PCLG FA - 24_25</vt:lpstr>
      <vt:lpstr>ASSIDUITE</vt:lpstr>
      <vt:lpstr>Engagement sport</vt:lpstr>
      <vt:lpstr>Codes CNU</vt:lpstr>
      <vt:lpstr>Param</vt:lpstr>
      <vt:lpstr>Feuil4</vt:lpstr>
      <vt:lpstr>Feuil2</vt:lpstr>
      <vt:lpstr>'BUT3 Parcours PCLG FA - 24_25'!Zone_d_impression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TOURÉ Youssoufi</dc:creator>
  <cp:keywords/>
  <dc:description/>
  <cp:lastModifiedBy>Jean Pierre Cornet</cp:lastModifiedBy>
  <cp:revision/>
  <cp:lastPrinted>2023-06-29T12:37:47Z</cp:lastPrinted>
  <dcterms:created xsi:type="dcterms:W3CDTF">1996-10-21T11:03:58Z</dcterms:created>
  <dcterms:modified xsi:type="dcterms:W3CDTF">2024-04-25T14:08:23Z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0x0101009C8421DC8273DA43B0183DE21DBAC000</vt:lpwstr>
  </property>
</Properties>
</file>