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RI\02_MOBILITE\ERASMUS+\01_KA131_MOBILITE_ETUDIANTS_PERSONNELS\2026-2028\04_OUTILS_RESSOURCES\"/>
    </mc:Choice>
  </mc:AlternateContent>
  <xr:revisionPtr revIDLastSave="0" documentId="13_ncr:1_{6D73CF77-A4B9-4472-8D21-3F9130BCF7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uestions" sheetId="2" r:id="rId1"/>
    <sheet name="Listes" sheetId="1" state="hidden" r:id="rId2"/>
  </sheets>
  <definedNames>
    <definedName name="_xlnm._FilterDatabase" localSheetId="1" hidden="1">Listes!$A$1:$A$1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F5" i="2"/>
  <c r="F6" i="2" l="1"/>
  <c r="F7" i="2" l="1"/>
  <c r="F8" i="2" s="1"/>
  <c r="G8" i="2" l="1"/>
  <c r="G11" i="2" s="1"/>
</calcChain>
</file>

<file path=xl/sharedStrings.xml><?xml version="1.0" encoding="utf-8"?>
<sst xmlns="http://schemas.openxmlformats.org/spreadsheetml/2006/main" count="235" uniqueCount="226">
  <si>
    <t>Pays de destination</t>
  </si>
  <si>
    <t>Allemagne</t>
  </si>
  <si>
    <t>Autriche</t>
  </si>
  <si>
    <t>Belgique</t>
  </si>
  <si>
    <t>Danemark</t>
  </si>
  <si>
    <t>Finlande</t>
  </si>
  <si>
    <t>Irlande</t>
  </si>
  <si>
    <t>Islande</t>
  </si>
  <si>
    <t>Italie</t>
  </si>
  <si>
    <t>Liechtenstein</t>
  </si>
  <si>
    <t>Luxembourg</t>
  </si>
  <si>
    <t>Pays-Bas</t>
  </si>
  <si>
    <t>Norvège</t>
  </si>
  <si>
    <t>Suède</t>
  </si>
  <si>
    <t>Andorre</t>
  </si>
  <si>
    <t>Monaco</t>
  </si>
  <si>
    <t>Saint-Marin</t>
  </si>
  <si>
    <t>Royaume-Uni</t>
  </si>
  <si>
    <t>Suisse</t>
  </si>
  <si>
    <t>Chypre</t>
  </si>
  <si>
    <t>Espagne</t>
  </si>
  <si>
    <t>Estonie</t>
  </si>
  <si>
    <t>Grèce</t>
  </si>
  <si>
    <t>Lettonie</t>
  </si>
  <si>
    <t>Malte</t>
  </si>
  <si>
    <t>Portugal</t>
  </si>
  <si>
    <t>Slovaquie</t>
  </si>
  <si>
    <t>Slovénie</t>
  </si>
  <si>
    <t>Bulgarie</t>
  </si>
  <si>
    <t>Croatie</t>
  </si>
  <si>
    <t>Hongrie</t>
  </si>
  <si>
    <t>Lituanie</t>
  </si>
  <si>
    <t>Macédoine du Nord</t>
  </si>
  <si>
    <t>Pologne</t>
  </si>
  <si>
    <t>Roumanie</t>
  </si>
  <si>
    <t>Serbie</t>
  </si>
  <si>
    <t>Turquie</t>
  </si>
  <si>
    <t>Etes-vous apprentis ?</t>
  </si>
  <si>
    <t>Non</t>
  </si>
  <si>
    <t>Oui</t>
  </si>
  <si>
    <t>Etes-vous originaire du pays d'accueil ?</t>
  </si>
  <si>
    <t>Etes-vous boursier ? (CROUS)</t>
  </si>
  <si>
    <t>Quelle est votre échelon de bourse ?</t>
  </si>
  <si>
    <t>0 bis à 5</t>
  </si>
  <si>
    <t>6 à 7</t>
  </si>
  <si>
    <t>Réponses</t>
  </si>
  <si>
    <t>Echelons</t>
  </si>
  <si>
    <t>Bande de distance</t>
  </si>
  <si>
    <t>Aide unique au voyage</t>
  </si>
  <si>
    <t>100 à 499 km</t>
  </si>
  <si>
    <t>500 à 1999 km</t>
  </si>
  <si>
    <t>2000 à 2999 km</t>
  </si>
  <si>
    <t>Bonus Inclusion</t>
  </si>
  <si>
    <t>Antigua-et-Barbuda</t>
  </si>
  <si>
    <t>Bahreïn</t>
  </si>
  <si>
    <t>Cuba</t>
  </si>
  <si>
    <t>Djibouti</t>
  </si>
  <si>
    <t>Haïti</t>
  </si>
  <si>
    <t>Israël</t>
  </si>
  <si>
    <t>Kiribati</t>
  </si>
  <si>
    <t>Madagascar</t>
  </si>
  <si>
    <t>Maurice</t>
  </si>
  <si>
    <t>Nauru</t>
  </si>
  <si>
    <t>Niue</t>
  </si>
  <si>
    <t>Oman</t>
  </si>
  <si>
    <t>Sainte-Lucie</t>
  </si>
  <si>
    <t>Sao Tomé-et-Principe</t>
  </si>
  <si>
    <t>Singapour</t>
  </si>
  <si>
    <t>Sri Lanka</t>
  </si>
  <si>
    <t>Bolivie</t>
  </si>
  <si>
    <t>Corée du Sud</t>
  </si>
  <si>
    <t>Afghanistan</t>
  </si>
  <si>
    <t>Afrique du Sud</t>
  </si>
  <si>
    <t>Albanie</t>
  </si>
  <si>
    <t>Algérie</t>
  </si>
  <si>
    <t>Angola</t>
  </si>
  <si>
    <t>Arabie saoudite</t>
  </si>
  <si>
    <t>Argentine</t>
  </si>
  <si>
    <t>Arménie</t>
  </si>
  <si>
    <t>Australie</t>
  </si>
  <si>
    <t>Azerbaïdjan</t>
  </si>
  <si>
    <t>Bahamas</t>
  </si>
  <si>
    <t>Bangladesh</t>
  </si>
  <si>
    <t>Barbade</t>
  </si>
  <si>
    <t>Bélize</t>
  </si>
  <si>
    <t>Bénin</t>
  </si>
  <si>
    <t>Bhoutan</t>
  </si>
  <si>
    <t>Biélorussie</t>
  </si>
  <si>
    <t>Birmanie</t>
  </si>
  <si>
    <t>Bosnie-Herzégovine</t>
  </si>
  <si>
    <t>Botswana</t>
  </si>
  <si>
    <t>Brésil</t>
  </si>
  <si>
    <t>Brunei</t>
  </si>
  <si>
    <t>Burkina</t>
  </si>
  <si>
    <t>Burundi</t>
  </si>
  <si>
    <t>Cambodge</t>
  </si>
  <si>
    <t>Cameroun</t>
  </si>
  <si>
    <t>Canada</t>
  </si>
  <si>
    <t>Cap-Vert</t>
  </si>
  <si>
    <t>Centrafrique</t>
  </si>
  <si>
    <t>Chili</t>
  </si>
  <si>
    <t>Chine</t>
  </si>
  <si>
    <t>Colombie</t>
  </si>
  <si>
    <t>Comores</t>
  </si>
  <si>
    <t>Congo</t>
  </si>
  <si>
    <t>République démocratique du Congo</t>
  </si>
  <si>
    <t>Îles Cook</t>
  </si>
  <si>
    <t>Corée du Nord</t>
  </si>
  <si>
    <t>Costa Rica</t>
  </si>
  <si>
    <t>Côte d'Ivoire</t>
  </si>
  <si>
    <t>République dominicaine</t>
  </si>
  <si>
    <t>Dominique</t>
  </si>
  <si>
    <t>Égypte</t>
  </si>
  <si>
    <t>Émirats arabes unis</t>
  </si>
  <si>
    <t>Équateur</t>
  </si>
  <si>
    <t>Érythrée</t>
  </si>
  <si>
    <t>Eswatini</t>
  </si>
  <si>
    <t>États-Unis</t>
  </si>
  <si>
    <t>Éthiopie</t>
  </si>
  <si>
    <t>Fidji</t>
  </si>
  <si>
    <t>Gabon</t>
  </si>
  <si>
    <t>Gambie</t>
  </si>
  <si>
    <t>Géorgie</t>
  </si>
  <si>
    <t>Ghana</t>
  </si>
  <si>
    <t>Grenade</t>
  </si>
  <si>
    <t>Guatémala</t>
  </si>
  <si>
    <t>Guinée</t>
  </si>
  <si>
    <t>Guinée équatoriale</t>
  </si>
  <si>
    <t>Guinée-Bissao</t>
  </si>
  <si>
    <t>Guyana</t>
  </si>
  <si>
    <t>Honduras</t>
  </si>
  <si>
    <t>Inde</t>
  </si>
  <si>
    <t>Indonésie</t>
  </si>
  <si>
    <t>Irak</t>
  </si>
  <si>
    <t>Iran</t>
  </si>
  <si>
    <t>Jamaïque</t>
  </si>
  <si>
    <t>Japon</t>
  </si>
  <si>
    <t>Jordanie</t>
  </si>
  <si>
    <t>Kazakhstan</t>
  </si>
  <si>
    <t>Kénya</t>
  </si>
  <si>
    <t>Kirghizstan</t>
  </si>
  <si>
    <t>Kosovo</t>
  </si>
  <si>
    <t>Koweït</t>
  </si>
  <si>
    <t>Laos</t>
  </si>
  <si>
    <t>Lésotho</t>
  </si>
  <si>
    <t>Liban</t>
  </si>
  <si>
    <t>Libéria</t>
  </si>
  <si>
    <t>Libye</t>
  </si>
  <si>
    <t>Malaisie</t>
  </si>
  <si>
    <t>Malawi</t>
  </si>
  <si>
    <t>Maldives</t>
  </si>
  <si>
    <t>Mali</t>
  </si>
  <si>
    <t>Maroc</t>
  </si>
  <si>
    <t>Îles Marshall</t>
  </si>
  <si>
    <t>Mauritanie</t>
  </si>
  <si>
    <t>Mexique</t>
  </si>
  <si>
    <t>Micronésie</t>
  </si>
  <si>
    <t>Moldavie</t>
  </si>
  <si>
    <t>Mongolie</t>
  </si>
  <si>
    <t>Monténégro</t>
  </si>
  <si>
    <t>Mozambique</t>
  </si>
  <si>
    <t>Namibie</t>
  </si>
  <si>
    <t>Népal</t>
  </si>
  <si>
    <t>Nicaragua</t>
  </si>
  <si>
    <t>Niger</t>
  </si>
  <si>
    <t>Nigéria</t>
  </si>
  <si>
    <t>Nouvelle-Zélande</t>
  </si>
  <si>
    <t>Ouganda</t>
  </si>
  <si>
    <t>Ouzbékistan</t>
  </si>
  <si>
    <t>Pakistan</t>
  </si>
  <si>
    <t>Palaos</t>
  </si>
  <si>
    <t>Panama</t>
  </si>
  <si>
    <t>Papouasie-Nouvelle-Guinée</t>
  </si>
  <si>
    <t>Paraguay</t>
  </si>
  <si>
    <t>Pérou</t>
  </si>
  <si>
    <t>Philippines</t>
  </si>
  <si>
    <t>Qatar</t>
  </si>
  <si>
    <t>Rwanda</t>
  </si>
  <si>
    <t>Saint-Christophe-et-Niévès</t>
  </si>
  <si>
    <t>Saint-Vincent-et-les-Grenadines</t>
  </si>
  <si>
    <t>Salomon</t>
  </si>
  <si>
    <t>Salvador</t>
  </si>
  <si>
    <t>Samoa</t>
  </si>
  <si>
    <t>Sénégal</t>
  </si>
  <si>
    <t>Seychelles</t>
  </si>
  <si>
    <t>Sierra Leone</t>
  </si>
  <si>
    <t>Somalie</t>
  </si>
  <si>
    <t>Soudan</t>
  </si>
  <si>
    <t>Soudan du Sud</t>
  </si>
  <si>
    <t>Suriname</t>
  </si>
  <si>
    <t>Syrie</t>
  </si>
  <si>
    <t>Tadjikistan</t>
  </si>
  <si>
    <t>Tanzanie</t>
  </si>
  <si>
    <t>Tchad</t>
  </si>
  <si>
    <t>Tchéquie</t>
  </si>
  <si>
    <t>Thaïlande</t>
  </si>
  <si>
    <t>Timor oriental</t>
  </si>
  <si>
    <t>Togo</t>
  </si>
  <si>
    <t>Tonga</t>
  </si>
  <si>
    <t>Trinité-et-Tobago</t>
  </si>
  <si>
    <t>Tunisie</t>
  </si>
  <si>
    <t>Turkménistan</t>
  </si>
  <si>
    <t>Tuvalu</t>
  </si>
  <si>
    <t>Ukraine</t>
  </si>
  <si>
    <t>Uruguay</t>
  </si>
  <si>
    <t>Vanuatu</t>
  </si>
  <si>
    <t>Vatican</t>
  </si>
  <si>
    <t>Vénézuéla</t>
  </si>
  <si>
    <t>Vietnam</t>
  </si>
  <si>
    <t>Yémen</t>
  </si>
  <si>
    <t>Zambie</t>
  </si>
  <si>
    <t>Zimbabwé</t>
  </si>
  <si>
    <t>Taïwan</t>
  </si>
  <si>
    <t>Etes-vous en situation de handicap 
ou maladie longue durée (ALD) ?</t>
  </si>
  <si>
    <t>Montant prévisionnel de vos aides :</t>
  </si>
  <si>
    <r>
      <t xml:space="preserve">ERASMUS+
</t>
    </r>
    <r>
      <rPr>
        <sz val="11"/>
        <color theme="0"/>
        <rFont val="Century Gothic"/>
        <family val="2"/>
      </rPr>
      <t>30 à 360j</t>
    </r>
  </si>
  <si>
    <r>
      <t xml:space="preserve">Mobi-Centre
</t>
    </r>
    <r>
      <rPr>
        <sz val="11"/>
        <color theme="0"/>
        <rFont val="Century Gothic"/>
        <family val="2"/>
      </rPr>
      <t>26 à 360j</t>
    </r>
  </si>
  <si>
    <t>Total</t>
  </si>
  <si>
    <t>Base</t>
  </si>
  <si>
    <r>
      <t xml:space="preserve">AMI
</t>
    </r>
    <r>
      <rPr>
        <sz val="11"/>
        <color theme="0"/>
        <rFont val="Century Gothic"/>
        <family val="2"/>
      </rPr>
      <t>60 à 300j</t>
    </r>
  </si>
  <si>
    <t>Sélectionnez dans la liste :</t>
  </si>
  <si>
    <t>Dans quel pays allez-vous faire votre stage ?</t>
  </si>
  <si>
    <r>
      <t xml:space="preserve">A quelle distance se trouve votre entreprise d'accueil de l'Université d'Orléans ?
</t>
    </r>
    <r>
      <rPr>
        <sz val="11"/>
        <color theme="1"/>
        <rFont val="Century Gothic"/>
        <family val="2"/>
      </rPr>
      <t>Pour vérifier : erasmus-plus.ec.europa.eu/resources-and-tools/distance-calculator</t>
    </r>
  </si>
  <si>
    <r>
      <t xml:space="preserve">Est-ce vos parents / tuteurs ou vous-même habitez dans une Zone de Revitalisation Rurale (ZRR) ?
</t>
    </r>
    <r>
      <rPr>
        <sz val="11"/>
        <rFont val="Century Gothic"/>
        <family val="2"/>
      </rPr>
      <t>Pour vérifier : www.observatoire-des-territoires.gouv.fr/zrr-zone-de-revitalisation-rurale-0</t>
    </r>
  </si>
  <si>
    <r>
      <t xml:space="preserve">Est-ce vos parents / tuteurs ou vous-même habitez dans un Quartier Prioritaire ?
</t>
    </r>
    <r>
      <rPr>
        <sz val="11"/>
        <color theme="1"/>
        <rFont val="Century Gothic"/>
        <family val="2"/>
      </rPr>
      <t>Pour vérifier : sig.ville.gouv.fr</t>
    </r>
  </si>
  <si>
    <r>
      <t xml:space="preserve">Quelle est la durée en jours de votre stage ? (max 360 jours)
</t>
    </r>
    <r>
      <rPr>
        <sz val="11"/>
        <color theme="1"/>
        <rFont val="Century Gothic"/>
        <family val="2"/>
      </rPr>
      <t>1 mois = 30 jours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</si>
</sst>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11"/>
      <name val="Century Gothic"/>
      <family val="2"/>
    </font>
    <font>
      <b/>
      <sz val="26"/>
      <name val="Century Gothic"/>
      <family val="2"/>
    </font>
    <font>
      <sz val="26"/>
      <color theme="1"/>
      <name val="Century Gothic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theme="0"/>
      <name val="Century Gothic"/>
      <family val="2"/>
    </font>
    <font>
      <sz val="18"/>
      <color theme="1"/>
      <name val="Century Gothic"/>
      <family val="2"/>
    </font>
    <font>
      <b/>
      <sz val="11"/>
      <color rgb="FF0070C0"/>
      <name val="Century Gothic"/>
      <family val="2"/>
    </font>
    <font>
      <sz val="11"/>
      <color rgb="FF0070C0"/>
      <name val="Century Gothic"/>
      <family val="2"/>
    </font>
    <font>
      <b/>
      <sz val="11"/>
      <color rgb="FF00B050"/>
      <name val="Century Gothic"/>
      <family val="2"/>
    </font>
    <font>
      <b/>
      <sz val="11"/>
      <color theme="3"/>
      <name val="Century Gothic"/>
      <family val="2"/>
    </font>
    <font>
      <sz val="11"/>
      <color theme="3"/>
      <name val="Century Gothic"/>
      <family val="2"/>
    </font>
    <font>
      <u/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rgb="FF00B050"/>
      </top>
      <bottom/>
      <diagonal/>
    </border>
    <border>
      <left/>
      <right/>
      <top/>
      <bottom style="thin">
        <color rgb="FF00B050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4" fontId="3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right"/>
    </xf>
    <xf numFmtId="164" fontId="2" fillId="0" borderId="0" xfId="0" applyNumberFormat="1" applyFont="1"/>
    <xf numFmtId="0" fontId="4" fillId="4" borderId="2" xfId="0" applyFont="1" applyFill="1" applyBorder="1" applyAlignment="1">
      <alignment horizontal="center" vertical="center" wrapText="1"/>
    </xf>
    <xf numFmtId="164" fontId="16" fillId="0" borderId="3" xfId="0" applyNumberFormat="1" applyFont="1" applyBorder="1"/>
    <xf numFmtId="164" fontId="15" fillId="0" borderId="4" xfId="0" applyNumberFormat="1" applyFont="1" applyBorder="1"/>
    <xf numFmtId="0" fontId="4" fillId="3" borderId="5" xfId="0" applyFont="1" applyFill="1" applyBorder="1" applyAlignment="1">
      <alignment horizontal="center" vertical="center" wrapText="1"/>
    </xf>
    <xf numFmtId="164" fontId="14" fillId="0" borderId="6" xfId="0" applyNumberFormat="1" applyFont="1" applyBorder="1"/>
    <xf numFmtId="0" fontId="13" fillId="0" borderId="9" xfId="0" applyFont="1" applyBorder="1" applyAlignment="1">
      <alignment horizontal="right"/>
    </xf>
    <xf numFmtId="164" fontId="13" fillId="0" borderId="11" xfId="0" applyNumberFormat="1" applyFont="1" applyBorder="1"/>
    <xf numFmtId="164" fontId="12" fillId="0" borderId="12" xfId="0" applyNumberFormat="1" applyFont="1" applyBorder="1"/>
    <xf numFmtId="0" fontId="13" fillId="0" borderId="10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strike val="0"/>
        <color theme="0"/>
      </font>
    </dxf>
    <dxf>
      <font>
        <color theme="0"/>
      </font>
    </dxf>
    <dxf>
      <font>
        <color rgb="FFFF0000"/>
      </font>
    </dxf>
    <dxf>
      <font>
        <strike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1519575</xdr:colOff>
      <xdr:row>2</xdr:row>
      <xdr:rowOff>461010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509B152B-FAE6-4EE8-B4E9-2B554B887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221109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7D63C-1058-4DF5-89D0-62AA7B888E1B}">
  <dimension ref="B3:I13"/>
  <sheetViews>
    <sheetView showGridLines="0" tabSelected="1" workbookViewId="0">
      <selection activeCell="C13" sqref="C13"/>
    </sheetView>
  </sheetViews>
  <sheetFormatPr baseColWidth="10" defaultColWidth="11.44140625" defaultRowHeight="13.8" x14ac:dyDescent="0.25"/>
  <cols>
    <col min="1" max="1" width="11.44140625" style="2"/>
    <col min="2" max="2" width="77.33203125" style="2" customWidth="1"/>
    <col min="3" max="4" width="24.5546875" style="3" customWidth="1"/>
    <col min="5" max="5" width="25.6640625" style="2" customWidth="1"/>
    <col min="6" max="6" width="11.109375" style="2" customWidth="1"/>
    <col min="7" max="7" width="24.44140625" style="2" customWidth="1"/>
    <col min="8" max="8" width="14.109375" style="2" bestFit="1" customWidth="1"/>
    <col min="9" max="9" width="11.44140625" style="2" customWidth="1"/>
    <col min="10" max="16384" width="11.44140625" style="2"/>
  </cols>
  <sheetData>
    <row r="3" spans="2:9" ht="55.5" customHeight="1" x14ac:dyDescent="0.25">
      <c r="C3" s="27" t="s">
        <v>220</v>
      </c>
    </row>
    <row r="4" spans="2:9" ht="27.6" x14ac:dyDescent="0.25">
      <c r="B4" s="24" t="s">
        <v>221</v>
      </c>
      <c r="C4" s="23" t="s">
        <v>20</v>
      </c>
      <c r="D4" s="23"/>
      <c r="E4" s="28" t="s">
        <v>215</v>
      </c>
      <c r="F4" s="29"/>
      <c r="G4" s="16" t="s">
        <v>216</v>
      </c>
      <c r="H4" s="13" t="s">
        <v>219</v>
      </c>
    </row>
    <row r="5" spans="2:9" ht="46.5" customHeight="1" x14ac:dyDescent="0.25">
      <c r="B5" s="25" t="s">
        <v>225</v>
      </c>
      <c r="C5" s="23">
        <v>0</v>
      </c>
      <c r="D5" s="23"/>
      <c r="E5" s="18" t="s">
        <v>218</v>
      </c>
      <c r="F5" s="19">
        <f>IF(OR(C5&lt;60, C5&gt;360), 0,
    IF(ISNUMBER(SEARCH(C4, "Allemagne, Autriche, Belgique, Danemark, Finlande, France, Irlande, Islande, Italie, Liechtenstein, Luxembourg, Pays-Bas, Norvège, Suède")),
        450,
        IF(ISNUMBER(SEARCH(C4, "Chypre, Espagne, Estonie, Grèce, Lettonie, Malte, Portugal, Slovaquie, Slovénie, Tchèque, République, Bulgarie, Croatie, Hongrie, Lituanie, Macédoine du Nord, Pologne, Roumanie, Serbie, Turquie")),
            400,
            0))) * (C5/30)</f>
        <v>0</v>
      </c>
      <c r="G5" s="12"/>
      <c r="H5" s="14"/>
    </row>
    <row r="6" spans="2:9" ht="24" customHeight="1" x14ac:dyDescent="0.25">
      <c r="B6" s="24" t="s">
        <v>37</v>
      </c>
      <c r="C6" s="23" t="s">
        <v>38</v>
      </c>
      <c r="D6" s="23"/>
      <c r="E6" s="18" t="s">
        <v>52</v>
      </c>
      <c r="F6" s="19">
        <f>IF(F5=0, 0, IF(OR(C5&lt;60, C5&gt;360), 0, IF(OR(C9="6 à 7", C10="Oui", C11="Oui", C12="Oui"), 250 * (C5/30), 0)))</f>
        <v>0</v>
      </c>
      <c r="G6" s="12"/>
      <c r="H6" s="14"/>
    </row>
    <row r="7" spans="2:9" ht="27" customHeight="1" x14ac:dyDescent="0.25">
      <c r="B7" s="24" t="s">
        <v>40</v>
      </c>
      <c r="C7" s="23" t="s">
        <v>38</v>
      </c>
      <c r="D7" s="23"/>
      <c r="E7" s="18" t="s">
        <v>48</v>
      </c>
      <c r="F7" s="19">
        <f>IF(F5=0, 0, IF(OR(C5&lt;60, C5&gt;360), 0, IF(C13="100 à 499 km", 211, IF(C13="500 à 1999 km", 309, IF(C13="2000 à 2999 km", 395, 0)))))</f>
        <v>0</v>
      </c>
      <c r="G7" s="12"/>
      <c r="H7" s="14"/>
    </row>
    <row r="8" spans="2:9" ht="27.75" customHeight="1" x14ac:dyDescent="0.25">
      <c r="B8" s="24" t="s">
        <v>41</v>
      </c>
      <c r="C8" s="23" t="s">
        <v>38</v>
      </c>
      <c r="D8" s="23"/>
      <c r="E8" s="21" t="s">
        <v>217</v>
      </c>
      <c r="F8" s="20">
        <f>SUM(F5:F7)</f>
        <v>0</v>
      </c>
      <c r="G8" s="17">
        <f>IF(OR(C6="Oui", C7="Oui"), 0,
    IF(OR(C5&lt;26, C5&gt;360), 0,
        IF(AND(F8&gt;0, H8&gt;0), 0,
            IF(AND(F8&gt;0, H8=0), 250,
                IF(AND(F8=0, H8&gt;0), 250 + 150*(C5/30),
                    250 + 250*(C5/30))))))</f>
        <v>0</v>
      </c>
      <c r="H8" s="15">
        <f>IF(C8&lt;&gt;"oui",0,IF(C5&lt;26,0,IF(C5&lt;=30,400,IF(C5&lt;=60,800,IF(C5&lt;=90,1200,IF(C5&lt;=120,1600,IF(C5&lt;=150,2000,IF(C5&lt;=180,2400,IF(C5&lt;=210,2800,IF(C5&lt;=240,3200,IF(C5&lt;=270,3600,4000)))))))))))</f>
        <v>0</v>
      </c>
    </row>
    <row r="9" spans="2:9" ht="27" customHeight="1" x14ac:dyDescent="0.45">
      <c r="B9" s="24" t="s">
        <v>42</v>
      </c>
      <c r="C9" s="23" t="s">
        <v>44</v>
      </c>
      <c r="D9" s="23"/>
      <c r="E9" s="4"/>
      <c r="F9" s="5"/>
      <c r="G9" s="6"/>
      <c r="H9" s="6"/>
      <c r="I9" s="7"/>
    </row>
    <row r="10" spans="2:9" ht="36.75" customHeight="1" x14ac:dyDescent="0.4">
      <c r="B10" s="25" t="s">
        <v>213</v>
      </c>
      <c r="C10" s="23" t="s">
        <v>38</v>
      </c>
      <c r="D10" s="23"/>
      <c r="E10" s="22" t="s">
        <v>214</v>
      </c>
      <c r="F10" s="11"/>
      <c r="G10" s="11"/>
      <c r="H10" s="8"/>
    </row>
    <row r="11" spans="2:9" ht="41.4" x14ac:dyDescent="0.25">
      <c r="B11" s="25" t="s">
        <v>224</v>
      </c>
      <c r="C11" s="23" t="s">
        <v>38</v>
      </c>
      <c r="D11" s="23"/>
      <c r="E11" s="9"/>
      <c r="F11" s="8"/>
      <c r="G11" s="8">
        <f>SUM(F8:H8)</f>
        <v>0</v>
      </c>
    </row>
    <row r="12" spans="2:9" ht="69.75" customHeight="1" x14ac:dyDescent="0.25">
      <c r="B12" s="26" t="s">
        <v>223</v>
      </c>
      <c r="C12" s="23" t="s">
        <v>38</v>
      </c>
      <c r="D12" s="23"/>
      <c r="E12" s="9"/>
    </row>
    <row r="13" spans="2:9" ht="73.5" customHeight="1" x14ac:dyDescent="0.25">
      <c r="B13" s="25" t="s">
        <v>222</v>
      </c>
      <c r="C13" s="23" t="s">
        <v>49</v>
      </c>
      <c r="D13" s="23"/>
      <c r="E13" s="10"/>
    </row>
  </sheetData>
  <mergeCells count="1">
    <mergeCell ref="E4:F4"/>
  </mergeCells>
  <conditionalFormatting sqref="B9">
    <cfRule type="expression" dxfId="3" priority="5">
      <formula>C8="Non"</formula>
    </cfRule>
  </conditionalFormatting>
  <conditionalFormatting sqref="C5:D5">
    <cfRule type="expression" dxfId="2" priority="1">
      <formula>OR(C5&lt;26, C5&gt;360)</formula>
    </cfRule>
  </conditionalFormatting>
  <conditionalFormatting sqref="C9:D9">
    <cfRule type="expression" dxfId="1" priority="2">
      <formula>$C$8="Non"</formula>
    </cfRule>
    <cfRule type="expression" dxfId="0" priority="7">
      <formula>#REF!="Non"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EBA24DA-1AE1-49C8-81CD-6F072DE8F069}">
          <x14:formula1>
            <xm:f>Listes!$C$2:$C$3</xm:f>
          </x14:formula1>
          <xm:sqref>C6:C8 C10:C12</xm:sqref>
        </x14:dataValidation>
        <x14:dataValidation type="list" allowBlank="1" showInputMessage="1" showErrorMessage="1" xr:uid="{AA7012A7-FEB8-4E6F-8686-F6472F9A06AD}">
          <x14:formula1>
            <xm:f>Listes!$D$2:$D$3</xm:f>
          </x14:formula1>
          <xm:sqref>C9</xm:sqref>
        </x14:dataValidation>
        <x14:dataValidation type="list" allowBlank="1" showInputMessage="1" showErrorMessage="1" xr:uid="{2E15011E-3F43-4148-AEE7-1084C148DDF4}">
          <x14:formula1>
            <xm:f>Listes!$E$2:$E$4</xm:f>
          </x14:formula1>
          <xm:sqref>C13</xm:sqref>
        </x14:dataValidation>
        <x14:dataValidation type="list" allowBlank="1" showInputMessage="1" showErrorMessage="1" xr:uid="{BC8030C2-A125-41DF-8254-F0E891D822C1}">
          <x14:formula1>
            <xm:f>Listes!$A$2:$A$197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7"/>
  <sheetViews>
    <sheetView workbookViewId="0">
      <selection activeCell="A157" sqref="A157"/>
    </sheetView>
  </sheetViews>
  <sheetFormatPr baseColWidth="10" defaultColWidth="9.109375" defaultRowHeight="14.4" x14ac:dyDescent="0.3"/>
  <cols>
    <col min="1" max="1" width="40" customWidth="1"/>
    <col min="5" max="5" width="17.33203125" bestFit="1" customWidth="1"/>
  </cols>
  <sheetData>
    <row r="1" spans="1:5" x14ac:dyDescent="0.3">
      <c r="A1" s="1" t="s">
        <v>0</v>
      </c>
      <c r="C1" t="s">
        <v>45</v>
      </c>
      <c r="D1" t="s">
        <v>46</v>
      </c>
      <c r="E1" t="s">
        <v>47</v>
      </c>
    </row>
    <row r="2" spans="1:5" x14ac:dyDescent="0.3">
      <c r="A2" t="s">
        <v>71</v>
      </c>
      <c r="C2" t="s">
        <v>39</v>
      </c>
      <c r="D2" t="s">
        <v>43</v>
      </c>
      <c r="E2" t="s">
        <v>49</v>
      </c>
    </row>
    <row r="3" spans="1:5" x14ac:dyDescent="0.3">
      <c r="A3" t="s">
        <v>72</v>
      </c>
      <c r="C3" t="s">
        <v>38</v>
      </c>
      <c r="D3" t="s">
        <v>44</v>
      </c>
      <c r="E3" t="s">
        <v>50</v>
      </c>
    </row>
    <row r="4" spans="1:5" x14ac:dyDescent="0.3">
      <c r="A4" t="s">
        <v>73</v>
      </c>
      <c r="E4" t="s">
        <v>51</v>
      </c>
    </row>
    <row r="5" spans="1:5" x14ac:dyDescent="0.3">
      <c r="A5" t="s">
        <v>74</v>
      </c>
    </row>
    <row r="6" spans="1:5" x14ac:dyDescent="0.3">
      <c r="A6" t="s">
        <v>1</v>
      </c>
    </row>
    <row r="7" spans="1:5" x14ac:dyDescent="0.3">
      <c r="A7" t="s">
        <v>14</v>
      </c>
    </row>
    <row r="8" spans="1:5" x14ac:dyDescent="0.3">
      <c r="A8" t="s">
        <v>75</v>
      </c>
    </row>
    <row r="9" spans="1:5" x14ac:dyDescent="0.3">
      <c r="A9" t="s">
        <v>53</v>
      </c>
    </row>
    <row r="10" spans="1:5" x14ac:dyDescent="0.3">
      <c r="A10" t="s">
        <v>76</v>
      </c>
    </row>
    <row r="11" spans="1:5" x14ac:dyDescent="0.3">
      <c r="A11" t="s">
        <v>77</v>
      </c>
    </row>
    <row r="12" spans="1:5" x14ac:dyDescent="0.3">
      <c r="A12" t="s">
        <v>78</v>
      </c>
    </row>
    <row r="13" spans="1:5" x14ac:dyDescent="0.3">
      <c r="A13" t="s">
        <v>79</v>
      </c>
    </row>
    <row r="14" spans="1:5" x14ac:dyDescent="0.3">
      <c r="A14" t="s">
        <v>2</v>
      </c>
    </row>
    <row r="15" spans="1:5" x14ac:dyDescent="0.3">
      <c r="A15" t="s">
        <v>80</v>
      </c>
    </row>
    <row r="16" spans="1:5" x14ac:dyDescent="0.3">
      <c r="A16" t="s">
        <v>81</v>
      </c>
    </row>
    <row r="17" spans="1:1" x14ac:dyDescent="0.3">
      <c r="A17" t="s">
        <v>54</v>
      </c>
    </row>
    <row r="18" spans="1:1" x14ac:dyDescent="0.3">
      <c r="A18" t="s">
        <v>82</v>
      </c>
    </row>
    <row r="19" spans="1:1" x14ac:dyDescent="0.3">
      <c r="A19" t="s">
        <v>83</v>
      </c>
    </row>
    <row r="20" spans="1:1" x14ac:dyDescent="0.3">
      <c r="A20" t="s">
        <v>3</v>
      </c>
    </row>
    <row r="21" spans="1:1" x14ac:dyDescent="0.3">
      <c r="A21" t="s">
        <v>84</v>
      </c>
    </row>
    <row r="22" spans="1:1" x14ac:dyDescent="0.3">
      <c r="A22" t="s">
        <v>85</v>
      </c>
    </row>
    <row r="23" spans="1:1" x14ac:dyDescent="0.3">
      <c r="A23" t="s">
        <v>86</v>
      </c>
    </row>
    <row r="24" spans="1:1" x14ac:dyDescent="0.3">
      <c r="A24" t="s">
        <v>87</v>
      </c>
    </row>
    <row r="25" spans="1:1" x14ac:dyDescent="0.3">
      <c r="A25" t="s">
        <v>88</v>
      </c>
    </row>
    <row r="26" spans="1:1" x14ac:dyDescent="0.3">
      <c r="A26" t="s">
        <v>69</v>
      </c>
    </row>
    <row r="27" spans="1:1" x14ac:dyDescent="0.3">
      <c r="A27" t="s">
        <v>89</v>
      </c>
    </row>
    <row r="28" spans="1:1" x14ac:dyDescent="0.3">
      <c r="A28" t="s">
        <v>90</v>
      </c>
    </row>
    <row r="29" spans="1:1" x14ac:dyDescent="0.3">
      <c r="A29" t="s">
        <v>91</v>
      </c>
    </row>
    <row r="30" spans="1:1" x14ac:dyDescent="0.3">
      <c r="A30" t="s">
        <v>92</v>
      </c>
    </row>
    <row r="31" spans="1:1" x14ac:dyDescent="0.3">
      <c r="A31" t="s">
        <v>28</v>
      </c>
    </row>
    <row r="32" spans="1:1" x14ac:dyDescent="0.3">
      <c r="A32" t="s">
        <v>93</v>
      </c>
    </row>
    <row r="33" spans="1:1" x14ac:dyDescent="0.3">
      <c r="A33" t="s">
        <v>94</v>
      </c>
    </row>
    <row r="34" spans="1:1" x14ac:dyDescent="0.3">
      <c r="A34" t="s">
        <v>95</v>
      </c>
    </row>
    <row r="35" spans="1:1" x14ac:dyDescent="0.3">
      <c r="A35" t="s">
        <v>96</v>
      </c>
    </row>
    <row r="36" spans="1:1" x14ac:dyDescent="0.3">
      <c r="A36" t="s">
        <v>97</v>
      </c>
    </row>
    <row r="37" spans="1:1" x14ac:dyDescent="0.3">
      <c r="A37" t="s">
        <v>98</v>
      </c>
    </row>
    <row r="38" spans="1:1" x14ac:dyDescent="0.3">
      <c r="A38" t="s">
        <v>99</v>
      </c>
    </row>
    <row r="39" spans="1:1" x14ac:dyDescent="0.3">
      <c r="A39" t="s">
        <v>100</v>
      </c>
    </row>
    <row r="40" spans="1:1" x14ac:dyDescent="0.3">
      <c r="A40" t="s">
        <v>101</v>
      </c>
    </row>
    <row r="41" spans="1:1" x14ac:dyDescent="0.3">
      <c r="A41" t="s">
        <v>19</v>
      </c>
    </row>
    <row r="42" spans="1:1" x14ac:dyDescent="0.3">
      <c r="A42" t="s">
        <v>102</v>
      </c>
    </row>
    <row r="43" spans="1:1" x14ac:dyDescent="0.3">
      <c r="A43" t="s">
        <v>103</v>
      </c>
    </row>
    <row r="44" spans="1:1" x14ac:dyDescent="0.3">
      <c r="A44" t="s">
        <v>104</v>
      </c>
    </row>
    <row r="45" spans="1:1" x14ac:dyDescent="0.3">
      <c r="A45" t="s">
        <v>105</v>
      </c>
    </row>
    <row r="46" spans="1:1" x14ac:dyDescent="0.3">
      <c r="A46" t="s">
        <v>106</v>
      </c>
    </row>
    <row r="47" spans="1:1" x14ac:dyDescent="0.3">
      <c r="A47" t="s">
        <v>107</v>
      </c>
    </row>
    <row r="48" spans="1:1" x14ac:dyDescent="0.3">
      <c r="A48" t="s">
        <v>70</v>
      </c>
    </row>
    <row r="49" spans="1:1" x14ac:dyDescent="0.3">
      <c r="A49" t="s">
        <v>108</v>
      </c>
    </row>
    <row r="50" spans="1:1" x14ac:dyDescent="0.3">
      <c r="A50" t="s">
        <v>109</v>
      </c>
    </row>
    <row r="51" spans="1:1" x14ac:dyDescent="0.3">
      <c r="A51" t="s">
        <v>29</v>
      </c>
    </row>
    <row r="52" spans="1:1" x14ac:dyDescent="0.3">
      <c r="A52" t="s">
        <v>55</v>
      </c>
    </row>
    <row r="53" spans="1:1" x14ac:dyDescent="0.3">
      <c r="A53" t="s">
        <v>4</v>
      </c>
    </row>
    <row r="54" spans="1:1" x14ac:dyDescent="0.3">
      <c r="A54" t="s">
        <v>56</v>
      </c>
    </row>
    <row r="55" spans="1:1" x14ac:dyDescent="0.3">
      <c r="A55" t="s">
        <v>110</v>
      </c>
    </row>
    <row r="56" spans="1:1" x14ac:dyDescent="0.3">
      <c r="A56" t="s">
        <v>111</v>
      </c>
    </row>
    <row r="57" spans="1:1" x14ac:dyDescent="0.3">
      <c r="A57" t="s">
        <v>112</v>
      </c>
    </row>
    <row r="58" spans="1:1" x14ac:dyDescent="0.3">
      <c r="A58" t="s">
        <v>113</v>
      </c>
    </row>
    <row r="59" spans="1:1" x14ac:dyDescent="0.3">
      <c r="A59" t="s">
        <v>114</v>
      </c>
    </row>
    <row r="60" spans="1:1" x14ac:dyDescent="0.3">
      <c r="A60" t="s">
        <v>115</v>
      </c>
    </row>
    <row r="61" spans="1:1" x14ac:dyDescent="0.3">
      <c r="A61" t="s">
        <v>20</v>
      </c>
    </row>
    <row r="62" spans="1:1" x14ac:dyDescent="0.3">
      <c r="A62" t="s">
        <v>21</v>
      </c>
    </row>
    <row r="63" spans="1:1" x14ac:dyDescent="0.3">
      <c r="A63" t="s">
        <v>116</v>
      </c>
    </row>
    <row r="64" spans="1:1" x14ac:dyDescent="0.3">
      <c r="A64" t="s">
        <v>117</v>
      </c>
    </row>
    <row r="65" spans="1:1" x14ac:dyDescent="0.3">
      <c r="A65" t="s">
        <v>118</v>
      </c>
    </row>
    <row r="66" spans="1:1" x14ac:dyDescent="0.3">
      <c r="A66" t="s">
        <v>119</v>
      </c>
    </row>
    <row r="67" spans="1:1" x14ac:dyDescent="0.3">
      <c r="A67" t="s">
        <v>5</v>
      </c>
    </row>
    <row r="68" spans="1:1" x14ac:dyDescent="0.3">
      <c r="A68" t="s">
        <v>120</v>
      </c>
    </row>
    <row r="69" spans="1:1" x14ac:dyDescent="0.3">
      <c r="A69" t="s">
        <v>121</v>
      </c>
    </row>
    <row r="70" spans="1:1" x14ac:dyDescent="0.3">
      <c r="A70" t="s">
        <v>122</v>
      </c>
    </row>
    <row r="71" spans="1:1" x14ac:dyDescent="0.3">
      <c r="A71" t="s">
        <v>123</v>
      </c>
    </row>
    <row r="72" spans="1:1" x14ac:dyDescent="0.3">
      <c r="A72" t="s">
        <v>22</v>
      </c>
    </row>
    <row r="73" spans="1:1" x14ac:dyDescent="0.3">
      <c r="A73" t="s">
        <v>124</v>
      </c>
    </row>
    <row r="74" spans="1:1" x14ac:dyDescent="0.3">
      <c r="A74" t="s">
        <v>125</v>
      </c>
    </row>
    <row r="75" spans="1:1" x14ac:dyDescent="0.3">
      <c r="A75" t="s">
        <v>126</v>
      </c>
    </row>
    <row r="76" spans="1:1" x14ac:dyDescent="0.3">
      <c r="A76" t="s">
        <v>127</v>
      </c>
    </row>
    <row r="77" spans="1:1" x14ac:dyDescent="0.3">
      <c r="A77" t="s">
        <v>128</v>
      </c>
    </row>
    <row r="78" spans="1:1" x14ac:dyDescent="0.3">
      <c r="A78" t="s">
        <v>129</v>
      </c>
    </row>
    <row r="79" spans="1:1" x14ac:dyDescent="0.3">
      <c r="A79" t="s">
        <v>57</v>
      </c>
    </row>
    <row r="80" spans="1:1" x14ac:dyDescent="0.3">
      <c r="A80" t="s">
        <v>130</v>
      </c>
    </row>
    <row r="81" spans="1:1" x14ac:dyDescent="0.3">
      <c r="A81" t="s">
        <v>30</v>
      </c>
    </row>
    <row r="82" spans="1:1" x14ac:dyDescent="0.3">
      <c r="A82" t="s">
        <v>131</v>
      </c>
    </row>
    <row r="83" spans="1:1" x14ac:dyDescent="0.3">
      <c r="A83" t="s">
        <v>132</v>
      </c>
    </row>
    <row r="84" spans="1:1" x14ac:dyDescent="0.3">
      <c r="A84" t="s">
        <v>133</v>
      </c>
    </row>
    <row r="85" spans="1:1" x14ac:dyDescent="0.3">
      <c r="A85" t="s">
        <v>134</v>
      </c>
    </row>
    <row r="86" spans="1:1" x14ac:dyDescent="0.3">
      <c r="A86" t="s">
        <v>6</v>
      </c>
    </row>
    <row r="87" spans="1:1" x14ac:dyDescent="0.3">
      <c r="A87" t="s">
        <v>7</v>
      </c>
    </row>
    <row r="88" spans="1:1" x14ac:dyDescent="0.3">
      <c r="A88" t="s">
        <v>58</v>
      </c>
    </row>
    <row r="89" spans="1:1" x14ac:dyDescent="0.3">
      <c r="A89" t="s">
        <v>8</v>
      </c>
    </row>
    <row r="90" spans="1:1" x14ac:dyDescent="0.3">
      <c r="A90" t="s">
        <v>135</v>
      </c>
    </row>
    <row r="91" spans="1:1" x14ac:dyDescent="0.3">
      <c r="A91" t="s">
        <v>136</v>
      </c>
    </row>
    <row r="92" spans="1:1" x14ac:dyDescent="0.3">
      <c r="A92" t="s">
        <v>137</v>
      </c>
    </row>
    <row r="93" spans="1:1" x14ac:dyDescent="0.3">
      <c r="A93" t="s">
        <v>138</v>
      </c>
    </row>
    <row r="94" spans="1:1" x14ac:dyDescent="0.3">
      <c r="A94" t="s">
        <v>139</v>
      </c>
    </row>
    <row r="95" spans="1:1" x14ac:dyDescent="0.3">
      <c r="A95" t="s">
        <v>140</v>
      </c>
    </row>
    <row r="96" spans="1:1" x14ac:dyDescent="0.3">
      <c r="A96" t="s">
        <v>59</v>
      </c>
    </row>
    <row r="97" spans="1:1" x14ac:dyDescent="0.3">
      <c r="A97" t="s">
        <v>141</v>
      </c>
    </row>
    <row r="98" spans="1:1" x14ac:dyDescent="0.3">
      <c r="A98" t="s">
        <v>142</v>
      </c>
    </row>
    <row r="99" spans="1:1" x14ac:dyDescent="0.3">
      <c r="A99" t="s">
        <v>143</v>
      </c>
    </row>
    <row r="100" spans="1:1" x14ac:dyDescent="0.3">
      <c r="A100" t="s">
        <v>144</v>
      </c>
    </row>
    <row r="101" spans="1:1" x14ac:dyDescent="0.3">
      <c r="A101" t="s">
        <v>23</v>
      </c>
    </row>
    <row r="102" spans="1:1" x14ac:dyDescent="0.3">
      <c r="A102" t="s">
        <v>145</v>
      </c>
    </row>
    <row r="103" spans="1:1" x14ac:dyDescent="0.3">
      <c r="A103" t="s">
        <v>146</v>
      </c>
    </row>
    <row r="104" spans="1:1" x14ac:dyDescent="0.3">
      <c r="A104" t="s">
        <v>147</v>
      </c>
    </row>
    <row r="105" spans="1:1" x14ac:dyDescent="0.3">
      <c r="A105" t="s">
        <v>9</v>
      </c>
    </row>
    <row r="106" spans="1:1" x14ac:dyDescent="0.3">
      <c r="A106" t="s">
        <v>31</v>
      </c>
    </row>
    <row r="107" spans="1:1" x14ac:dyDescent="0.3">
      <c r="A107" t="s">
        <v>10</v>
      </c>
    </row>
    <row r="108" spans="1:1" x14ac:dyDescent="0.3">
      <c r="A108" t="s">
        <v>32</v>
      </c>
    </row>
    <row r="109" spans="1:1" x14ac:dyDescent="0.3">
      <c r="A109" t="s">
        <v>60</v>
      </c>
    </row>
    <row r="110" spans="1:1" x14ac:dyDescent="0.3">
      <c r="A110" t="s">
        <v>148</v>
      </c>
    </row>
    <row r="111" spans="1:1" x14ac:dyDescent="0.3">
      <c r="A111" t="s">
        <v>149</v>
      </c>
    </row>
    <row r="112" spans="1:1" x14ac:dyDescent="0.3">
      <c r="A112" t="s">
        <v>150</v>
      </c>
    </row>
    <row r="113" spans="1:1" x14ac:dyDescent="0.3">
      <c r="A113" t="s">
        <v>151</v>
      </c>
    </row>
    <row r="114" spans="1:1" x14ac:dyDescent="0.3">
      <c r="A114" t="s">
        <v>24</v>
      </c>
    </row>
    <row r="115" spans="1:1" x14ac:dyDescent="0.3">
      <c r="A115" t="s">
        <v>152</v>
      </c>
    </row>
    <row r="116" spans="1:1" x14ac:dyDescent="0.3">
      <c r="A116" t="s">
        <v>153</v>
      </c>
    </row>
    <row r="117" spans="1:1" x14ac:dyDescent="0.3">
      <c r="A117" t="s">
        <v>61</v>
      </c>
    </row>
    <row r="118" spans="1:1" x14ac:dyDescent="0.3">
      <c r="A118" t="s">
        <v>154</v>
      </c>
    </row>
    <row r="119" spans="1:1" x14ac:dyDescent="0.3">
      <c r="A119" t="s">
        <v>155</v>
      </c>
    </row>
    <row r="120" spans="1:1" x14ac:dyDescent="0.3">
      <c r="A120" t="s">
        <v>156</v>
      </c>
    </row>
    <row r="121" spans="1:1" x14ac:dyDescent="0.3">
      <c r="A121" t="s">
        <v>157</v>
      </c>
    </row>
    <row r="122" spans="1:1" x14ac:dyDescent="0.3">
      <c r="A122" t="s">
        <v>15</v>
      </c>
    </row>
    <row r="123" spans="1:1" x14ac:dyDescent="0.3">
      <c r="A123" t="s">
        <v>158</v>
      </c>
    </row>
    <row r="124" spans="1:1" x14ac:dyDescent="0.3">
      <c r="A124" t="s">
        <v>159</v>
      </c>
    </row>
    <row r="125" spans="1:1" x14ac:dyDescent="0.3">
      <c r="A125" t="s">
        <v>160</v>
      </c>
    </row>
    <row r="126" spans="1:1" x14ac:dyDescent="0.3">
      <c r="A126" t="s">
        <v>161</v>
      </c>
    </row>
    <row r="127" spans="1:1" x14ac:dyDescent="0.3">
      <c r="A127" t="s">
        <v>62</v>
      </c>
    </row>
    <row r="128" spans="1:1" x14ac:dyDescent="0.3">
      <c r="A128" t="s">
        <v>162</v>
      </c>
    </row>
    <row r="129" spans="1:1" x14ac:dyDescent="0.3">
      <c r="A129" t="s">
        <v>163</v>
      </c>
    </row>
    <row r="130" spans="1:1" x14ac:dyDescent="0.3">
      <c r="A130" t="s">
        <v>164</v>
      </c>
    </row>
    <row r="131" spans="1:1" x14ac:dyDescent="0.3">
      <c r="A131" t="s">
        <v>165</v>
      </c>
    </row>
    <row r="132" spans="1:1" x14ac:dyDescent="0.3">
      <c r="A132" t="s">
        <v>63</v>
      </c>
    </row>
    <row r="133" spans="1:1" x14ac:dyDescent="0.3">
      <c r="A133" t="s">
        <v>12</v>
      </c>
    </row>
    <row r="134" spans="1:1" x14ac:dyDescent="0.3">
      <c r="A134" t="s">
        <v>166</v>
      </c>
    </row>
    <row r="135" spans="1:1" x14ac:dyDescent="0.3">
      <c r="A135" t="s">
        <v>64</v>
      </c>
    </row>
    <row r="136" spans="1:1" x14ac:dyDescent="0.3">
      <c r="A136" t="s">
        <v>167</v>
      </c>
    </row>
    <row r="137" spans="1:1" x14ac:dyDescent="0.3">
      <c r="A137" t="s">
        <v>168</v>
      </c>
    </row>
    <row r="138" spans="1:1" x14ac:dyDescent="0.3">
      <c r="A138" t="s">
        <v>169</v>
      </c>
    </row>
    <row r="139" spans="1:1" x14ac:dyDescent="0.3">
      <c r="A139" t="s">
        <v>170</v>
      </c>
    </row>
    <row r="140" spans="1:1" x14ac:dyDescent="0.3">
      <c r="A140" t="s">
        <v>171</v>
      </c>
    </row>
    <row r="141" spans="1:1" x14ac:dyDescent="0.3">
      <c r="A141" t="s">
        <v>172</v>
      </c>
    </row>
    <row r="142" spans="1:1" x14ac:dyDescent="0.3">
      <c r="A142" t="s">
        <v>173</v>
      </c>
    </row>
    <row r="143" spans="1:1" x14ac:dyDescent="0.3">
      <c r="A143" t="s">
        <v>11</v>
      </c>
    </row>
    <row r="144" spans="1:1" x14ac:dyDescent="0.3">
      <c r="A144" t="s">
        <v>174</v>
      </c>
    </row>
    <row r="145" spans="1:1" x14ac:dyDescent="0.3">
      <c r="A145" t="s">
        <v>175</v>
      </c>
    </row>
    <row r="146" spans="1:1" x14ac:dyDescent="0.3">
      <c r="A146" t="s">
        <v>33</v>
      </c>
    </row>
    <row r="147" spans="1:1" x14ac:dyDescent="0.3">
      <c r="A147" t="s">
        <v>25</v>
      </c>
    </row>
    <row r="148" spans="1:1" x14ac:dyDescent="0.3">
      <c r="A148" t="s">
        <v>176</v>
      </c>
    </row>
    <row r="149" spans="1:1" x14ac:dyDescent="0.3">
      <c r="A149" t="s">
        <v>34</v>
      </c>
    </row>
    <row r="150" spans="1:1" x14ac:dyDescent="0.3">
      <c r="A150" t="s">
        <v>17</v>
      </c>
    </row>
    <row r="151" spans="1:1" x14ac:dyDescent="0.3">
      <c r="A151" t="s">
        <v>177</v>
      </c>
    </row>
    <row r="152" spans="1:1" x14ac:dyDescent="0.3">
      <c r="A152" t="s">
        <v>178</v>
      </c>
    </row>
    <row r="153" spans="1:1" x14ac:dyDescent="0.3">
      <c r="A153" t="s">
        <v>65</v>
      </c>
    </row>
    <row r="154" spans="1:1" x14ac:dyDescent="0.3">
      <c r="A154" t="s">
        <v>16</v>
      </c>
    </row>
    <row r="155" spans="1:1" x14ac:dyDescent="0.3">
      <c r="A155" t="s">
        <v>179</v>
      </c>
    </row>
    <row r="156" spans="1:1" x14ac:dyDescent="0.3">
      <c r="A156" t="s">
        <v>180</v>
      </c>
    </row>
    <row r="157" spans="1:1" x14ac:dyDescent="0.3">
      <c r="A157" t="s">
        <v>181</v>
      </c>
    </row>
    <row r="158" spans="1:1" x14ac:dyDescent="0.3">
      <c r="A158" t="s">
        <v>182</v>
      </c>
    </row>
    <row r="159" spans="1:1" x14ac:dyDescent="0.3">
      <c r="A159" t="s">
        <v>66</v>
      </c>
    </row>
    <row r="160" spans="1:1" x14ac:dyDescent="0.3">
      <c r="A160" t="s">
        <v>183</v>
      </c>
    </row>
    <row r="161" spans="1:1" x14ac:dyDescent="0.3">
      <c r="A161" t="s">
        <v>35</v>
      </c>
    </row>
    <row r="162" spans="1:1" x14ac:dyDescent="0.3">
      <c r="A162" t="s">
        <v>184</v>
      </c>
    </row>
    <row r="163" spans="1:1" x14ac:dyDescent="0.3">
      <c r="A163" t="s">
        <v>185</v>
      </c>
    </row>
    <row r="164" spans="1:1" x14ac:dyDescent="0.3">
      <c r="A164" t="s">
        <v>67</v>
      </c>
    </row>
    <row r="165" spans="1:1" x14ac:dyDescent="0.3">
      <c r="A165" t="s">
        <v>26</v>
      </c>
    </row>
    <row r="166" spans="1:1" x14ac:dyDescent="0.3">
      <c r="A166" t="s">
        <v>27</v>
      </c>
    </row>
    <row r="167" spans="1:1" x14ac:dyDescent="0.3">
      <c r="A167" t="s">
        <v>186</v>
      </c>
    </row>
    <row r="168" spans="1:1" x14ac:dyDescent="0.3">
      <c r="A168" t="s">
        <v>187</v>
      </c>
    </row>
    <row r="169" spans="1:1" x14ac:dyDescent="0.3">
      <c r="A169" t="s">
        <v>188</v>
      </c>
    </row>
    <row r="170" spans="1:1" x14ac:dyDescent="0.3">
      <c r="A170" t="s">
        <v>68</v>
      </c>
    </row>
    <row r="171" spans="1:1" x14ac:dyDescent="0.3">
      <c r="A171" t="s">
        <v>13</v>
      </c>
    </row>
    <row r="172" spans="1:1" x14ac:dyDescent="0.3">
      <c r="A172" t="s">
        <v>18</v>
      </c>
    </row>
    <row r="173" spans="1:1" x14ac:dyDescent="0.3">
      <c r="A173" t="s">
        <v>189</v>
      </c>
    </row>
    <row r="174" spans="1:1" x14ac:dyDescent="0.3">
      <c r="A174" t="s">
        <v>190</v>
      </c>
    </row>
    <row r="175" spans="1:1" x14ac:dyDescent="0.3">
      <c r="A175" t="s">
        <v>191</v>
      </c>
    </row>
    <row r="176" spans="1:1" x14ac:dyDescent="0.3">
      <c r="A176" t="s">
        <v>212</v>
      </c>
    </row>
    <row r="177" spans="1:1" x14ac:dyDescent="0.3">
      <c r="A177" t="s">
        <v>192</v>
      </c>
    </row>
    <row r="178" spans="1:1" x14ac:dyDescent="0.3">
      <c r="A178" t="s">
        <v>193</v>
      </c>
    </row>
    <row r="179" spans="1:1" x14ac:dyDescent="0.3">
      <c r="A179" t="s">
        <v>194</v>
      </c>
    </row>
    <row r="180" spans="1:1" x14ac:dyDescent="0.3">
      <c r="A180" t="s">
        <v>195</v>
      </c>
    </row>
    <row r="181" spans="1:1" x14ac:dyDescent="0.3">
      <c r="A181" t="s">
        <v>196</v>
      </c>
    </row>
    <row r="182" spans="1:1" x14ac:dyDescent="0.3">
      <c r="A182" t="s">
        <v>197</v>
      </c>
    </row>
    <row r="183" spans="1:1" x14ac:dyDescent="0.3">
      <c r="A183" t="s">
        <v>198</v>
      </c>
    </row>
    <row r="184" spans="1:1" x14ac:dyDescent="0.3">
      <c r="A184" t="s">
        <v>199</v>
      </c>
    </row>
    <row r="185" spans="1:1" x14ac:dyDescent="0.3">
      <c r="A185" t="s">
        <v>200</v>
      </c>
    </row>
    <row r="186" spans="1:1" x14ac:dyDescent="0.3">
      <c r="A186" t="s">
        <v>201</v>
      </c>
    </row>
    <row r="187" spans="1:1" x14ac:dyDescent="0.3">
      <c r="A187" t="s">
        <v>36</v>
      </c>
    </row>
    <row r="188" spans="1:1" x14ac:dyDescent="0.3">
      <c r="A188" t="s">
        <v>202</v>
      </c>
    </row>
    <row r="189" spans="1:1" x14ac:dyDescent="0.3">
      <c r="A189" t="s">
        <v>203</v>
      </c>
    </row>
    <row r="190" spans="1:1" x14ac:dyDescent="0.3">
      <c r="A190" t="s">
        <v>204</v>
      </c>
    </row>
    <row r="191" spans="1:1" x14ac:dyDescent="0.3">
      <c r="A191" t="s">
        <v>205</v>
      </c>
    </row>
    <row r="192" spans="1:1" x14ac:dyDescent="0.3">
      <c r="A192" t="s">
        <v>206</v>
      </c>
    </row>
    <row r="193" spans="1:1" x14ac:dyDescent="0.3">
      <c r="A193" t="s">
        <v>207</v>
      </c>
    </row>
    <row r="194" spans="1:1" x14ac:dyDescent="0.3">
      <c r="A194" t="s">
        <v>208</v>
      </c>
    </row>
    <row r="195" spans="1:1" x14ac:dyDescent="0.3">
      <c r="A195" t="s">
        <v>209</v>
      </c>
    </row>
    <row r="196" spans="1:1" x14ac:dyDescent="0.3">
      <c r="A196" t="s">
        <v>210</v>
      </c>
    </row>
    <row r="197" spans="1:1" x14ac:dyDescent="0.3">
      <c r="A197" t="s">
        <v>211</v>
      </c>
    </row>
  </sheetData>
  <autoFilter ref="A1" xr:uid="{00000000-0001-0000-0000-000000000000}">
    <sortState xmlns:xlrd2="http://schemas.microsoft.com/office/spreadsheetml/2017/richdata2" ref="A2:A41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Questions</vt:lpstr>
      <vt:lpstr>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Molenga</dc:creator>
  <cp:lastModifiedBy>Marion Molenga</cp:lastModifiedBy>
  <dcterms:created xsi:type="dcterms:W3CDTF">2025-03-19T13:23:12Z</dcterms:created>
  <dcterms:modified xsi:type="dcterms:W3CDTF">2026-06-12T09:36:44Z</dcterms:modified>
</cp:coreProperties>
</file>